
<file path=[Content_Types].xml><?xml version="1.0" encoding="utf-8"?>
<Types xmlns="http://schemas.openxmlformats.org/package/2006/content-types">
  <Default Extension="jpeg" ContentType="image/jpeg"/>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F:\NAAC\AQAR_A M College_Jhalda\AQAR_2021-2022\Supporting Documemts_AQAR_2021-2022\"/>
    </mc:Choice>
  </mc:AlternateContent>
  <xr:revisionPtr revIDLastSave="0" documentId="13_ncr:1_{2A4D99D1-601E-43C9-B1CA-3750FA5B33DA}" xr6:coauthVersionLast="47" xr6:coauthVersionMax="47" xr10:uidLastSave="{00000000-0000-0000-0000-000000000000}"/>
  <bookViews>
    <workbookView xWindow="-108" yWindow="-108" windowWidth="23256" windowHeight="12576" tabRatio="500" firstSheet="6" activeTab="13" xr2:uid="{00000000-000D-0000-FFFF-FFFF00000000}"/>
  </bookViews>
  <sheets>
    <sheet name="BSC PROGRAM" sheetId="1" r:id="rId1"/>
    <sheet name="BA PROGRAM" sheetId="2" r:id="rId2"/>
    <sheet name="mathematics" sheetId="3" r:id="rId3"/>
    <sheet name="physics" sheetId="4" r:id="rId4"/>
    <sheet name="chemistry" sheetId="5" r:id="rId5"/>
    <sheet name="botany" sheetId="6" r:id="rId6"/>
    <sheet name="zoology" sheetId="7" r:id="rId7"/>
    <sheet name="bengali" sheetId="8" r:id="rId8"/>
    <sheet name="english" sheetId="9" r:id="rId9"/>
    <sheet name="history" sheetId="10" r:id="rId10"/>
    <sheet name="philosophy" sheetId="11" r:id="rId11"/>
    <sheet name="sanskrit" sheetId="12" r:id="rId12"/>
    <sheet name="geography" sheetId="13" r:id="rId13"/>
    <sheet name="economics" sheetId="14" r:id="rId14"/>
  </sheets>
  <definedNames>
    <definedName name="_xlnm.Print_Titles" localSheetId="1">'BA PROGRAM'!$1:$5</definedName>
    <definedName name="_xlnm.Print_Titles" localSheetId="0">'BSC PROGRAM'!$1:$5</definedName>
  </definedNames>
  <calcPr calcId="181029"/>
  <extLst>
    <ext xmlns:loext="http://schemas.libreoffice.org/" uri="{7626C862-2A13-11E5-B345-FEFF819CDC9F}">
      <loext:extCalcPr stringRefSyntax="ExcelA1"/>
    </ext>
  </extLst>
</workbook>
</file>

<file path=xl/calcChain.xml><?xml version="1.0" encoding="utf-8"?>
<calcChain xmlns="http://schemas.openxmlformats.org/spreadsheetml/2006/main">
  <c r="J8" i="14" l="1"/>
  <c r="I8" i="14"/>
  <c r="I7" i="14"/>
  <c r="J7" i="14" s="1"/>
  <c r="J6" i="14"/>
  <c r="I6" i="14"/>
  <c r="Q2" i="14"/>
  <c r="P2" i="14"/>
  <c r="O2" i="14"/>
  <c r="N2" i="14"/>
  <c r="M2" i="14"/>
  <c r="J21" i="13"/>
  <c r="I21" i="13"/>
  <c r="I20" i="13"/>
  <c r="J20" i="13" s="1"/>
  <c r="J19" i="13"/>
  <c r="I19" i="13"/>
  <c r="I18" i="13"/>
  <c r="J18" i="13" s="1"/>
  <c r="J17" i="13"/>
  <c r="I17" i="13"/>
  <c r="I16" i="13"/>
  <c r="J16" i="13" s="1"/>
  <c r="J15" i="13"/>
  <c r="I15" i="13"/>
  <c r="I14" i="13"/>
  <c r="J14" i="13" s="1"/>
  <c r="J13" i="13"/>
  <c r="I13" i="13"/>
  <c r="I12" i="13"/>
  <c r="J12" i="13" s="1"/>
  <c r="J11" i="13"/>
  <c r="I11" i="13"/>
  <c r="I10" i="13"/>
  <c r="J10" i="13" s="1"/>
  <c r="J9" i="13"/>
  <c r="I9" i="13"/>
  <c r="I8" i="13"/>
  <c r="J8" i="13" s="1"/>
  <c r="J7" i="13"/>
  <c r="I7" i="13"/>
  <c r="I6" i="13"/>
  <c r="J6" i="13" s="1"/>
  <c r="Q2" i="13"/>
  <c r="P2" i="13"/>
  <c r="O2" i="13"/>
  <c r="N2" i="13"/>
  <c r="M2" i="13"/>
  <c r="I15" i="12"/>
  <c r="J15" i="12" s="1"/>
  <c r="I14" i="12"/>
  <c r="J14" i="12" s="1"/>
  <c r="I13" i="12"/>
  <c r="J13" i="12" s="1"/>
  <c r="I12" i="12"/>
  <c r="J12" i="12" s="1"/>
  <c r="I11" i="12"/>
  <c r="J11" i="12" s="1"/>
  <c r="J10" i="12"/>
  <c r="I10" i="12"/>
  <c r="I9" i="12"/>
  <c r="J9" i="12" s="1"/>
  <c r="I8" i="12"/>
  <c r="J8" i="12" s="1"/>
  <c r="I7" i="12"/>
  <c r="J7" i="12" s="1"/>
  <c r="I6" i="12"/>
  <c r="J6" i="12" s="1"/>
  <c r="Q2" i="12"/>
  <c r="P2" i="12"/>
  <c r="O2" i="12"/>
  <c r="N2" i="12"/>
  <c r="M2" i="12"/>
  <c r="I35" i="11"/>
  <c r="J35" i="11" s="1"/>
  <c r="I34" i="11"/>
  <c r="J34" i="11" s="1"/>
  <c r="J33" i="11"/>
  <c r="I33" i="11"/>
  <c r="I32" i="11"/>
  <c r="J32" i="11" s="1"/>
  <c r="I31" i="11"/>
  <c r="J31" i="11" s="1"/>
  <c r="I30" i="11"/>
  <c r="J30" i="11" s="1"/>
  <c r="J29" i="11"/>
  <c r="I29" i="11"/>
  <c r="I28" i="11"/>
  <c r="J28" i="11" s="1"/>
  <c r="I27" i="11"/>
  <c r="J27" i="11" s="1"/>
  <c r="I26" i="11"/>
  <c r="J26" i="11" s="1"/>
  <c r="J25" i="11"/>
  <c r="I25" i="11"/>
  <c r="I24" i="11"/>
  <c r="J24" i="11" s="1"/>
  <c r="I23" i="11"/>
  <c r="J23" i="11" s="1"/>
  <c r="I22" i="11"/>
  <c r="J22" i="11" s="1"/>
  <c r="J21" i="11"/>
  <c r="I21" i="11"/>
  <c r="I20" i="11"/>
  <c r="J20" i="11" s="1"/>
  <c r="I19" i="11"/>
  <c r="J19" i="11" s="1"/>
  <c r="I18" i="11"/>
  <c r="J18" i="11" s="1"/>
  <c r="J17" i="11"/>
  <c r="I17" i="11"/>
  <c r="I16" i="11"/>
  <c r="J16" i="11" s="1"/>
  <c r="I15" i="11"/>
  <c r="J15" i="11" s="1"/>
  <c r="I14" i="11"/>
  <c r="J14" i="11" s="1"/>
  <c r="J13" i="11"/>
  <c r="I13" i="11"/>
  <c r="I12" i="11"/>
  <c r="J12" i="11" s="1"/>
  <c r="I11" i="11"/>
  <c r="J11" i="11" s="1"/>
  <c r="I10" i="11"/>
  <c r="J10" i="11" s="1"/>
  <c r="J9" i="11"/>
  <c r="I9" i="11"/>
  <c r="I8" i="11"/>
  <c r="J8" i="11" s="1"/>
  <c r="I7" i="11"/>
  <c r="J7" i="11" s="1"/>
  <c r="I6" i="11"/>
  <c r="J6" i="11" s="1"/>
  <c r="Q2" i="11"/>
  <c r="P2" i="11"/>
  <c r="O2" i="11"/>
  <c r="N2" i="11"/>
  <c r="M2" i="11"/>
  <c r="I44" i="10"/>
  <c r="J44" i="10" s="1"/>
  <c r="I43" i="10"/>
  <c r="J43" i="10" s="1"/>
  <c r="I42" i="10"/>
  <c r="J42" i="10" s="1"/>
  <c r="J41" i="10"/>
  <c r="I41" i="10"/>
  <c r="I40" i="10"/>
  <c r="J40" i="10" s="1"/>
  <c r="I39" i="10"/>
  <c r="J39" i="10" s="1"/>
  <c r="I38" i="10"/>
  <c r="J38" i="10" s="1"/>
  <c r="J37" i="10"/>
  <c r="I37" i="10"/>
  <c r="I36" i="10"/>
  <c r="J36" i="10" s="1"/>
  <c r="I35" i="10"/>
  <c r="J35" i="10" s="1"/>
  <c r="I34" i="10"/>
  <c r="J34" i="10" s="1"/>
  <c r="J33" i="10"/>
  <c r="I33" i="10"/>
  <c r="I32" i="10"/>
  <c r="J32" i="10" s="1"/>
  <c r="I31" i="10"/>
  <c r="J31" i="10" s="1"/>
  <c r="I30" i="10"/>
  <c r="J30" i="10" s="1"/>
  <c r="J29" i="10"/>
  <c r="I29" i="10"/>
  <c r="I28" i="10"/>
  <c r="J28" i="10" s="1"/>
  <c r="I27" i="10"/>
  <c r="J27" i="10" s="1"/>
  <c r="I26" i="10"/>
  <c r="J26" i="10" s="1"/>
  <c r="J25" i="10"/>
  <c r="I25" i="10"/>
  <c r="I24" i="10"/>
  <c r="J24" i="10" s="1"/>
  <c r="I23" i="10"/>
  <c r="J23" i="10" s="1"/>
  <c r="I22" i="10"/>
  <c r="J22" i="10" s="1"/>
  <c r="J21" i="10"/>
  <c r="I21" i="10"/>
  <c r="I20" i="10"/>
  <c r="J20" i="10" s="1"/>
  <c r="I19" i="10"/>
  <c r="J19" i="10" s="1"/>
  <c r="I18" i="10"/>
  <c r="J18" i="10" s="1"/>
  <c r="J17" i="10"/>
  <c r="I17" i="10"/>
  <c r="I16" i="10"/>
  <c r="J16" i="10" s="1"/>
  <c r="I15" i="10"/>
  <c r="J15" i="10" s="1"/>
  <c r="I14" i="10"/>
  <c r="J14" i="10" s="1"/>
  <c r="J13" i="10"/>
  <c r="I13" i="10"/>
  <c r="I12" i="10"/>
  <c r="J12" i="10" s="1"/>
  <c r="I11" i="10"/>
  <c r="J11" i="10" s="1"/>
  <c r="I10" i="10"/>
  <c r="J10" i="10" s="1"/>
  <c r="J9" i="10"/>
  <c r="I9" i="10"/>
  <c r="I8" i="10"/>
  <c r="J8" i="10" s="1"/>
  <c r="I7" i="10"/>
  <c r="J7" i="10" s="1"/>
  <c r="I6" i="10"/>
  <c r="J6" i="10" s="1"/>
  <c r="Q2" i="10"/>
  <c r="P2" i="10"/>
  <c r="O2" i="10"/>
  <c r="N2" i="10"/>
  <c r="M2" i="10"/>
  <c r="I58" i="9"/>
  <c r="J58" i="9" s="1"/>
  <c r="I57" i="9"/>
  <c r="J57" i="9" s="1"/>
  <c r="I56" i="9"/>
  <c r="J56" i="9" s="1"/>
  <c r="J55" i="9"/>
  <c r="I55" i="9"/>
  <c r="I54" i="9"/>
  <c r="J54" i="9" s="1"/>
  <c r="I53" i="9"/>
  <c r="J53" i="9" s="1"/>
  <c r="I52" i="9"/>
  <c r="J52" i="9" s="1"/>
  <c r="J51" i="9"/>
  <c r="I51" i="9"/>
  <c r="I50" i="9"/>
  <c r="J50" i="9" s="1"/>
  <c r="I49" i="9"/>
  <c r="J49" i="9" s="1"/>
  <c r="I48" i="9"/>
  <c r="J48" i="9" s="1"/>
  <c r="J47" i="9"/>
  <c r="I47" i="9"/>
  <c r="I46" i="9"/>
  <c r="J46" i="9" s="1"/>
  <c r="I45" i="9"/>
  <c r="J45" i="9" s="1"/>
  <c r="I44" i="9"/>
  <c r="J44" i="9" s="1"/>
  <c r="J43" i="9"/>
  <c r="I43" i="9"/>
  <c r="I42" i="9"/>
  <c r="J42" i="9" s="1"/>
  <c r="I41" i="9"/>
  <c r="J41" i="9" s="1"/>
  <c r="I40" i="9"/>
  <c r="J40" i="9" s="1"/>
  <c r="J39" i="9"/>
  <c r="I39" i="9"/>
  <c r="I38" i="9"/>
  <c r="J38" i="9" s="1"/>
  <c r="I37" i="9"/>
  <c r="J37" i="9" s="1"/>
  <c r="I36" i="9"/>
  <c r="J36" i="9" s="1"/>
  <c r="J35" i="9"/>
  <c r="I35" i="9"/>
  <c r="I34" i="9"/>
  <c r="J34" i="9" s="1"/>
  <c r="I33" i="9"/>
  <c r="J33" i="9" s="1"/>
  <c r="I32" i="9"/>
  <c r="J32" i="9" s="1"/>
  <c r="J31" i="9"/>
  <c r="I31" i="9"/>
  <c r="I30" i="9"/>
  <c r="J30" i="9" s="1"/>
  <c r="I29" i="9"/>
  <c r="J29" i="9" s="1"/>
  <c r="I28" i="9"/>
  <c r="J28" i="9" s="1"/>
  <c r="J27" i="9"/>
  <c r="I27" i="9"/>
  <c r="I26" i="9"/>
  <c r="J26" i="9" s="1"/>
  <c r="I25" i="9"/>
  <c r="J25" i="9" s="1"/>
  <c r="I24" i="9"/>
  <c r="J24" i="9" s="1"/>
  <c r="J23" i="9"/>
  <c r="I23" i="9"/>
  <c r="I22" i="9"/>
  <c r="J22" i="9" s="1"/>
  <c r="I21" i="9"/>
  <c r="J21" i="9" s="1"/>
  <c r="I20" i="9"/>
  <c r="J20" i="9" s="1"/>
  <c r="J19" i="9"/>
  <c r="I19" i="9"/>
  <c r="I18" i="9"/>
  <c r="J18" i="9" s="1"/>
  <c r="I17" i="9"/>
  <c r="J17" i="9" s="1"/>
  <c r="I16" i="9"/>
  <c r="J16" i="9" s="1"/>
  <c r="J15" i="9"/>
  <c r="I15" i="9"/>
  <c r="I14" i="9"/>
  <c r="J14" i="9" s="1"/>
  <c r="I13" i="9"/>
  <c r="J13" i="9" s="1"/>
  <c r="I12" i="9"/>
  <c r="J12" i="9" s="1"/>
  <c r="J11" i="9"/>
  <c r="I11" i="9"/>
  <c r="I10" i="9"/>
  <c r="J10" i="9" s="1"/>
  <c r="I9" i="9"/>
  <c r="J9" i="9" s="1"/>
  <c r="I8" i="9"/>
  <c r="J8" i="9" s="1"/>
  <c r="J7" i="9"/>
  <c r="I7" i="9"/>
  <c r="I6" i="9"/>
  <c r="J6" i="9" s="1"/>
  <c r="Q2" i="9"/>
  <c r="P2" i="9"/>
  <c r="O2" i="9"/>
  <c r="N2" i="9"/>
  <c r="M2" i="9"/>
  <c r="I53" i="8"/>
  <c r="J53" i="8" s="1"/>
  <c r="J52" i="8"/>
  <c r="I52" i="8"/>
  <c r="I51" i="8"/>
  <c r="J51" i="8" s="1"/>
  <c r="I50" i="8"/>
  <c r="J50" i="8" s="1"/>
  <c r="I49" i="8"/>
  <c r="J49" i="8" s="1"/>
  <c r="J48" i="8"/>
  <c r="I48" i="8"/>
  <c r="I47" i="8"/>
  <c r="J47" i="8" s="1"/>
  <c r="I46" i="8"/>
  <c r="J46" i="8" s="1"/>
  <c r="I45" i="8"/>
  <c r="J45" i="8" s="1"/>
  <c r="J44" i="8"/>
  <c r="I44" i="8"/>
  <c r="I43" i="8"/>
  <c r="J43" i="8" s="1"/>
  <c r="I42" i="8"/>
  <c r="J42" i="8" s="1"/>
  <c r="I41" i="8"/>
  <c r="J41" i="8" s="1"/>
  <c r="J40" i="8"/>
  <c r="I40" i="8"/>
  <c r="J39" i="8"/>
  <c r="I39" i="8"/>
  <c r="J38" i="8"/>
  <c r="I38" i="8"/>
  <c r="J37" i="8"/>
  <c r="I37" i="8"/>
  <c r="J36" i="8"/>
  <c r="I36" i="8"/>
  <c r="J35" i="8"/>
  <c r="I35" i="8"/>
  <c r="J34" i="8"/>
  <c r="I34" i="8"/>
  <c r="J33" i="8"/>
  <c r="I33" i="8"/>
  <c r="J32" i="8"/>
  <c r="I32" i="8"/>
  <c r="J31" i="8"/>
  <c r="I31" i="8"/>
  <c r="J30" i="8"/>
  <c r="I30" i="8"/>
  <c r="J29" i="8"/>
  <c r="I29" i="8"/>
  <c r="J28" i="8"/>
  <c r="I28" i="8"/>
  <c r="J27" i="8"/>
  <c r="I27" i="8"/>
  <c r="J26" i="8"/>
  <c r="I26" i="8"/>
  <c r="J25" i="8"/>
  <c r="I25" i="8"/>
  <c r="J24" i="8"/>
  <c r="I24" i="8"/>
  <c r="J23" i="8"/>
  <c r="I23" i="8"/>
  <c r="J22" i="8"/>
  <c r="I22" i="8"/>
  <c r="J21" i="8"/>
  <c r="I21" i="8"/>
  <c r="J20" i="8"/>
  <c r="I20" i="8"/>
  <c r="J19" i="8"/>
  <c r="I19" i="8"/>
  <c r="J18" i="8"/>
  <c r="I18" i="8"/>
  <c r="J17" i="8"/>
  <c r="I17" i="8"/>
  <c r="J16" i="8"/>
  <c r="I16" i="8"/>
  <c r="J15" i="8"/>
  <c r="I15" i="8"/>
  <c r="J14" i="8"/>
  <c r="I14" i="8"/>
  <c r="J13" i="8"/>
  <c r="I13" i="8"/>
  <c r="J12" i="8"/>
  <c r="I12" i="8"/>
  <c r="J11" i="8"/>
  <c r="I11" i="8"/>
  <c r="J10" i="8"/>
  <c r="I10" i="8"/>
  <c r="J9" i="8"/>
  <c r="I9" i="8"/>
  <c r="J8" i="8"/>
  <c r="I8" i="8"/>
  <c r="J7" i="8"/>
  <c r="I7" i="8"/>
  <c r="J6" i="8"/>
  <c r="I6" i="8"/>
  <c r="Q2" i="8"/>
  <c r="P2" i="8"/>
  <c r="O2" i="8"/>
  <c r="N2" i="8"/>
  <c r="M2" i="8"/>
  <c r="J15" i="7"/>
  <c r="I15" i="7"/>
  <c r="J14" i="7"/>
  <c r="I14" i="7"/>
  <c r="J13" i="7"/>
  <c r="I13" i="7"/>
  <c r="J12" i="7"/>
  <c r="I12" i="7"/>
  <c r="J11" i="7"/>
  <c r="I11" i="7"/>
  <c r="J10" i="7"/>
  <c r="I10" i="7"/>
  <c r="J9" i="7"/>
  <c r="I9" i="7"/>
  <c r="J8" i="7"/>
  <c r="I8" i="7"/>
  <c r="J7" i="7"/>
  <c r="I7" i="7"/>
  <c r="J6" i="7"/>
  <c r="I6" i="7"/>
  <c r="Q5" i="7"/>
  <c r="P5" i="7"/>
  <c r="O5" i="7"/>
  <c r="N5" i="7"/>
  <c r="M5" i="7"/>
  <c r="J14" i="6"/>
  <c r="I14" i="6"/>
  <c r="J13" i="6"/>
  <c r="I13" i="6"/>
  <c r="J12" i="6"/>
  <c r="I12" i="6"/>
  <c r="J11" i="6"/>
  <c r="I11" i="6"/>
  <c r="J10" i="6"/>
  <c r="I10" i="6"/>
  <c r="J9" i="6"/>
  <c r="I9" i="6"/>
  <c r="J8" i="6"/>
  <c r="I8" i="6"/>
  <c r="J7" i="6"/>
  <c r="I7" i="6"/>
  <c r="J6" i="6"/>
  <c r="I6" i="6"/>
  <c r="Q2" i="6"/>
  <c r="P2" i="6"/>
  <c r="O2" i="6"/>
  <c r="N2" i="6"/>
  <c r="M2" i="6"/>
  <c r="J18" i="5"/>
  <c r="I18" i="5"/>
  <c r="J17" i="5"/>
  <c r="I17" i="5"/>
  <c r="J16" i="5"/>
  <c r="I16" i="5"/>
  <c r="J15" i="5"/>
  <c r="I15" i="5"/>
  <c r="J14" i="5"/>
  <c r="I14" i="5"/>
  <c r="J13" i="5"/>
  <c r="I13" i="5"/>
  <c r="J12" i="5"/>
  <c r="I12" i="5"/>
  <c r="J11" i="5"/>
  <c r="I11" i="5"/>
  <c r="J10" i="5"/>
  <c r="I10" i="5"/>
  <c r="J9" i="5"/>
  <c r="I9" i="5"/>
  <c r="J8" i="5"/>
  <c r="I8" i="5"/>
  <c r="J7" i="5"/>
  <c r="I7" i="5"/>
  <c r="J6" i="5"/>
  <c r="I6" i="5"/>
  <c r="Q2" i="5"/>
  <c r="P2" i="5"/>
  <c r="O2" i="5"/>
  <c r="N2" i="5"/>
  <c r="M2" i="5"/>
  <c r="J15" i="4"/>
  <c r="I15" i="4"/>
  <c r="J14" i="4"/>
  <c r="I14" i="4"/>
  <c r="J13" i="4"/>
  <c r="I13" i="4"/>
  <c r="J12" i="4"/>
  <c r="I12" i="4"/>
  <c r="J11" i="4"/>
  <c r="I11" i="4"/>
  <c r="J10" i="4"/>
  <c r="I10" i="4"/>
  <c r="J9" i="4"/>
  <c r="I9" i="4"/>
  <c r="J8" i="4"/>
  <c r="I8" i="4"/>
  <c r="J7" i="4"/>
  <c r="I7" i="4"/>
  <c r="J6" i="4"/>
  <c r="I6" i="4"/>
  <c r="Q2" i="4"/>
  <c r="P2" i="4"/>
  <c r="O2" i="4"/>
  <c r="N2" i="4"/>
  <c r="M2" i="4"/>
  <c r="J50" i="3"/>
  <c r="I50" i="3"/>
  <c r="J49" i="3"/>
  <c r="I49" i="3"/>
  <c r="J48" i="3"/>
  <c r="I48" i="3"/>
  <c r="J47" i="3"/>
  <c r="I47" i="3"/>
  <c r="J46" i="3"/>
  <c r="I46" i="3"/>
  <c r="J45" i="3"/>
  <c r="I45" i="3"/>
  <c r="J44" i="3"/>
  <c r="I44" i="3"/>
  <c r="J43" i="3"/>
  <c r="I43" i="3"/>
  <c r="J42" i="3"/>
  <c r="I42" i="3"/>
  <c r="J41" i="3"/>
  <c r="I41" i="3"/>
  <c r="J40" i="3"/>
  <c r="I40" i="3"/>
  <c r="J39" i="3"/>
  <c r="I39" i="3"/>
  <c r="J38" i="3"/>
  <c r="I38" i="3"/>
  <c r="J37" i="3"/>
  <c r="I37" i="3"/>
  <c r="J36" i="3"/>
  <c r="I36" i="3"/>
  <c r="J35" i="3"/>
  <c r="I35" i="3"/>
  <c r="J34" i="3"/>
  <c r="I34" i="3"/>
  <c r="J33" i="3"/>
  <c r="I33" i="3"/>
  <c r="J32" i="3"/>
  <c r="I32" i="3"/>
  <c r="J31" i="3"/>
  <c r="I31" i="3"/>
  <c r="J30" i="3"/>
  <c r="I30" i="3"/>
  <c r="J29" i="3"/>
  <c r="I29" i="3"/>
  <c r="J28" i="3"/>
  <c r="I28" i="3"/>
  <c r="J27" i="3"/>
  <c r="I27" i="3"/>
  <c r="J26" i="3"/>
  <c r="I26" i="3"/>
  <c r="J25" i="3"/>
  <c r="I25" i="3"/>
  <c r="J24" i="3"/>
  <c r="I24" i="3"/>
  <c r="J23" i="3"/>
  <c r="I23" i="3"/>
  <c r="J22" i="3"/>
  <c r="I22" i="3"/>
  <c r="J21" i="3"/>
  <c r="I21" i="3"/>
  <c r="J20" i="3"/>
  <c r="I20" i="3"/>
  <c r="J19" i="3"/>
  <c r="I19" i="3"/>
  <c r="J18" i="3"/>
  <c r="I18" i="3"/>
  <c r="J17" i="3"/>
  <c r="I17" i="3"/>
  <c r="J16" i="3"/>
  <c r="I16" i="3"/>
  <c r="J15" i="3"/>
  <c r="I15" i="3"/>
  <c r="J14" i="3"/>
  <c r="I14" i="3"/>
  <c r="J13" i="3"/>
  <c r="I13" i="3"/>
  <c r="J12" i="3"/>
  <c r="I12" i="3"/>
  <c r="J11" i="3"/>
  <c r="I11" i="3"/>
  <c r="J10" i="3"/>
  <c r="I10" i="3"/>
  <c r="J9" i="3"/>
  <c r="I9" i="3"/>
  <c r="J8" i="3"/>
  <c r="I8" i="3"/>
  <c r="J7" i="3"/>
  <c r="I7" i="3"/>
  <c r="J6" i="3"/>
  <c r="I6" i="3"/>
  <c r="Q2" i="3"/>
  <c r="P2" i="3"/>
  <c r="O2" i="3"/>
  <c r="N2" i="3"/>
  <c r="M2" i="3"/>
  <c r="L160" i="2"/>
  <c r="K160" i="2"/>
  <c r="I160" i="2"/>
  <c r="L159" i="2"/>
  <c r="K159" i="2"/>
  <c r="I159" i="2"/>
  <c r="L158" i="2"/>
  <c r="K158" i="2"/>
  <c r="I158" i="2"/>
  <c r="L157" i="2"/>
  <c r="K157" i="2"/>
  <c r="I157" i="2"/>
  <c r="L156" i="2"/>
  <c r="K156" i="2"/>
  <c r="I156" i="2"/>
  <c r="L155" i="2"/>
  <c r="K155" i="2"/>
  <c r="I155" i="2"/>
  <c r="L154" i="2"/>
  <c r="K154" i="2"/>
  <c r="I154" i="2"/>
  <c r="L153" i="2"/>
  <c r="K153" i="2"/>
  <c r="I153" i="2"/>
  <c r="L152" i="2"/>
  <c r="K152" i="2"/>
  <c r="I152" i="2"/>
  <c r="L151" i="2"/>
  <c r="K151" i="2"/>
  <c r="I151" i="2"/>
  <c r="L150" i="2"/>
  <c r="K150" i="2"/>
  <c r="I150" i="2"/>
  <c r="L149" i="2"/>
  <c r="K149" i="2"/>
  <c r="I149" i="2"/>
  <c r="L148" i="2"/>
  <c r="K148" i="2"/>
  <c r="I148" i="2"/>
  <c r="L147" i="2"/>
  <c r="K147" i="2"/>
  <c r="I147" i="2"/>
  <c r="L146" i="2"/>
  <c r="K146" i="2"/>
  <c r="I146" i="2"/>
  <c r="L145" i="2"/>
  <c r="K145" i="2"/>
  <c r="I145" i="2"/>
  <c r="L144" i="2"/>
  <c r="K144" i="2"/>
  <c r="I144" i="2"/>
  <c r="L143" i="2"/>
  <c r="K143" i="2"/>
  <c r="I143" i="2"/>
  <c r="L142" i="2"/>
  <c r="K142" i="2"/>
  <c r="I142" i="2"/>
  <c r="L141" i="2"/>
  <c r="K141" i="2"/>
  <c r="I141" i="2"/>
  <c r="L140" i="2"/>
  <c r="K140" i="2"/>
  <c r="I140" i="2"/>
  <c r="L139" i="2"/>
  <c r="K139" i="2"/>
  <c r="I139" i="2"/>
  <c r="L138" i="2"/>
  <c r="K138" i="2"/>
  <c r="I138" i="2"/>
  <c r="L137" i="2"/>
  <c r="K137" i="2"/>
  <c r="I137" i="2"/>
  <c r="L136" i="2"/>
  <c r="K136" i="2"/>
  <c r="I136" i="2"/>
  <c r="L135" i="2"/>
  <c r="K135" i="2"/>
  <c r="I135" i="2"/>
  <c r="L134" i="2"/>
  <c r="K134" i="2"/>
  <c r="I134" i="2"/>
  <c r="L133" i="2"/>
  <c r="K133" i="2"/>
  <c r="I133" i="2"/>
  <c r="L132" i="2"/>
  <c r="K132" i="2"/>
  <c r="I132" i="2"/>
  <c r="L131" i="2"/>
  <c r="K131" i="2"/>
  <c r="I131" i="2"/>
  <c r="L130" i="2"/>
  <c r="K130" i="2"/>
  <c r="I130" i="2"/>
  <c r="L129" i="2"/>
  <c r="K129" i="2"/>
  <c r="I129" i="2"/>
  <c r="L128" i="2"/>
  <c r="K128" i="2"/>
  <c r="I128" i="2"/>
  <c r="L127" i="2"/>
  <c r="K127" i="2"/>
  <c r="I127" i="2"/>
  <c r="L126" i="2"/>
  <c r="K126" i="2"/>
  <c r="I126" i="2"/>
  <c r="L125" i="2"/>
  <c r="K125" i="2"/>
  <c r="I125" i="2"/>
  <c r="L124" i="2"/>
  <c r="K124" i="2"/>
  <c r="I124" i="2"/>
  <c r="L123" i="2"/>
  <c r="K123" i="2"/>
  <c r="I123" i="2"/>
  <c r="L122" i="2"/>
  <c r="K122" i="2"/>
  <c r="I122" i="2"/>
  <c r="L121" i="2"/>
  <c r="K121" i="2"/>
  <c r="I121" i="2"/>
  <c r="L120" i="2"/>
  <c r="K120" i="2"/>
  <c r="I120" i="2"/>
  <c r="L119" i="2"/>
  <c r="K119" i="2"/>
  <c r="I119" i="2"/>
  <c r="L118" i="2"/>
  <c r="K118" i="2"/>
  <c r="I118" i="2"/>
  <c r="L117" i="2"/>
  <c r="K117" i="2"/>
  <c r="I117" i="2"/>
  <c r="L116" i="2"/>
  <c r="K116" i="2"/>
  <c r="I116" i="2"/>
  <c r="L115" i="2"/>
  <c r="K115" i="2"/>
  <c r="I115" i="2"/>
  <c r="L114" i="2"/>
  <c r="K114" i="2"/>
  <c r="I114" i="2"/>
  <c r="L113" i="2"/>
  <c r="K113" i="2"/>
  <c r="I113" i="2"/>
  <c r="L112" i="2"/>
  <c r="K112" i="2"/>
  <c r="I112" i="2"/>
  <c r="L111" i="2"/>
  <c r="K111" i="2"/>
  <c r="I111" i="2"/>
  <c r="L110" i="2"/>
  <c r="K110" i="2"/>
  <c r="I110" i="2"/>
  <c r="L109" i="2"/>
  <c r="K109" i="2"/>
  <c r="I109" i="2"/>
  <c r="L108" i="2"/>
  <c r="K108" i="2"/>
  <c r="I108" i="2"/>
  <c r="L107" i="2"/>
  <c r="K107" i="2"/>
  <c r="I107" i="2"/>
  <c r="L106" i="2"/>
  <c r="K106" i="2"/>
  <c r="I106" i="2"/>
  <c r="L105" i="2"/>
  <c r="K105" i="2"/>
  <c r="I105" i="2"/>
  <c r="L104" i="2"/>
  <c r="K104" i="2"/>
  <c r="I104" i="2"/>
  <c r="L103" i="2"/>
  <c r="K103" i="2"/>
  <c r="I103" i="2"/>
  <c r="L102" i="2"/>
  <c r="K102" i="2"/>
  <c r="I102" i="2"/>
  <c r="L101" i="2"/>
  <c r="K101" i="2"/>
  <c r="I101" i="2"/>
  <c r="L100" i="2"/>
  <c r="K100" i="2"/>
  <c r="I100" i="2"/>
  <c r="L99" i="2"/>
  <c r="K99" i="2"/>
  <c r="I99" i="2"/>
  <c r="L98" i="2"/>
  <c r="K98" i="2"/>
  <c r="I98" i="2"/>
  <c r="L97" i="2"/>
  <c r="K97" i="2"/>
  <c r="I97" i="2"/>
  <c r="L96" i="2"/>
  <c r="K96" i="2"/>
  <c r="I96" i="2"/>
  <c r="L95" i="2"/>
  <c r="K95" i="2"/>
  <c r="I95" i="2"/>
  <c r="L94" i="2"/>
  <c r="K94" i="2"/>
  <c r="I94" i="2"/>
  <c r="L93" i="2"/>
  <c r="K93" i="2"/>
  <c r="I93" i="2"/>
  <c r="L92" i="2"/>
  <c r="K92" i="2"/>
  <c r="I92" i="2"/>
  <c r="L91" i="2"/>
  <c r="K91" i="2"/>
  <c r="I91" i="2"/>
  <c r="L90" i="2"/>
  <c r="K90" i="2"/>
  <c r="I90" i="2"/>
  <c r="L89" i="2"/>
  <c r="K89" i="2"/>
  <c r="I89" i="2"/>
  <c r="L88" i="2"/>
  <c r="K88" i="2"/>
  <c r="I88" i="2"/>
  <c r="L87" i="2"/>
  <c r="K87" i="2"/>
  <c r="I87" i="2"/>
  <c r="L86" i="2"/>
  <c r="K86" i="2"/>
  <c r="I86" i="2"/>
  <c r="L85" i="2"/>
  <c r="K85" i="2"/>
  <c r="I85" i="2"/>
  <c r="L84" i="2"/>
  <c r="K84" i="2"/>
  <c r="I84" i="2"/>
  <c r="L83" i="2"/>
  <c r="K83" i="2"/>
  <c r="I83" i="2"/>
  <c r="L82" i="2"/>
  <c r="K82" i="2"/>
  <c r="I82" i="2"/>
  <c r="L81" i="2"/>
  <c r="K81" i="2"/>
  <c r="I81" i="2"/>
  <c r="L80" i="2"/>
  <c r="K80" i="2"/>
  <c r="I80" i="2"/>
  <c r="L79" i="2"/>
  <c r="K79" i="2"/>
  <c r="I79" i="2"/>
  <c r="L78" i="2"/>
  <c r="K78" i="2"/>
  <c r="I78" i="2"/>
  <c r="L77" i="2"/>
  <c r="K77" i="2"/>
  <c r="I77" i="2"/>
  <c r="L76" i="2"/>
  <c r="K76" i="2"/>
  <c r="I76" i="2"/>
  <c r="L75" i="2"/>
  <c r="K75" i="2"/>
  <c r="I75" i="2"/>
  <c r="L74" i="2"/>
  <c r="K74" i="2"/>
  <c r="I74" i="2"/>
  <c r="L73" i="2"/>
  <c r="K73" i="2"/>
  <c r="I73" i="2"/>
  <c r="L72" i="2"/>
  <c r="K72" i="2"/>
  <c r="I72" i="2"/>
  <c r="L71" i="2"/>
  <c r="K71" i="2"/>
  <c r="I71" i="2"/>
  <c r="L70" i="2"/>
  <c r="K70" i="2"/>
  <c r="I70" i="2"/>
  <c r="L69" i="2"/>
  <c r="K69" i="2"/>
  <c r="I69" i="2"/>
  <c r="L68" i="2"/>
  <c r="K68" i="2"/>
  <c r="I68" i="2"/>
  <c r="L67" i="2"/>
  <c r="K67" i="2"/>
  <c r="I67" i="2"/>
  <c r="L66" i="2"/>
  <c r="K66" i="2"/>
  <c r="I66" i="2"/>
  <c r="L65" i="2"/>
  <c r="K65" i="2"/>
  <c r="I65" i="2"/>
  <c r="L64" i="2"/>
  <c r="K64" i="2"/>
  <c r="I64" i="2"/>
  <c r="L63" i="2"/>
  <c r="K63" i="2"/>
  <c r="I63" i="2"/>
  <c r="L62" i="2"/>
  <c r="K62" i="2"/>
  <c r="I62" i="2"/>
  <c r="L61" i="2"/>
  <c r="K61" i="2"/>
  <c r="I61" i="2"/>
  <c r="L60" i="2"/>
  <c r="K60" i="2"/>
  <c r="I60" i="2"/>
  <c r="L59" i="2"/>
  <c r="K59" i="2"/>
  <c r="I59" i="2"/>
  <c r="L58" i="2"/>
  <c r="K58" i="2"/>
  <c r="I58" i="2"/>
  <c r="L57" i="2"/>
  <c r="K57" i="2"/>
  <c r="I57" i="2"/>
  <c r="L56" i="2"/>
  <c r="K56" i="2"/>
  <c r="I56" i="2"/>
  <c r="L55" i="2"/>
  <c r="K55" i="2"/>
  <c r="I55" i="2"/>
  <c r="L54" i="2"/>
  <c r="K54" i="2"/>
  <c r="I54" i="2"/>
  <c r="L53" i="2"/>
  <c r="K53" i="2"/>
  <c r="I53" i="2"/>
  <c r="L52" i="2"/>
  <c r="K52" i="2"/>
  <c r="I52" i="2"/>
  <c r="L51" i="2"/>
  <c r="K51" i="2"/>
  <c r="I51" i="2"/>
  <c r="L50" i="2"/>
  <c r="K50" i="2"/>
  <c r="I50" i="2"/>
  <c r="L49" i="2"/>
  <c r="K49" i="2"/>
  <c r="I49" i="2"/>
  <c r="L48" i="2"/>
  <c r="K48" i="2"/>
  <c r="I48" i="2"/>
  <c r="L47" i="2"/>
  <c r="K47" i="2"/>
  <c r="I47" i="2"/>
  <c r="L46" i="2"/>
  <c r="K46" i="2"/>
  <c r="I46" i="2"/>
  <c r="L45" i="2"/>
  <c r="K45" i="2"/>
  <c r="I45" i="2"/>
  <c r="L44" i="2"/>
  <c r="K44" i="2"/>
  <c r="I44" i="2"/>
  <c r="L43" i="2"/>
  <c r="K43" i="2"/>
  <c r="I43" i="2"/>
  <c r="L42" i="2"/>
  <c r="K42" i="2"/>
  <c r="I42" i="2"/>
  <c r="L41" i="2"/>
  <c r="K41" i="2"/>
  <c r="I41" i="2"/>
  <c r="L40" i="2"/>
  <c r="K40" i="2"/>
  <c r="I40" i="2"/>
  <c r="L39" i="2"/>
  <c r="K39" i="2"/>
  <c r="I39" i="2"/>
  <c r="L38" i="2"/>
  <c r="K38" i="2"/>
  <c r="I38" i="2"/>
  <c r="L37" i="2"/>
  <c r="K37" i="2"/>
  <c r="I37" i="2"/>
  <c r="L36" i="2"/>
  <c r="K36" i="2"/>
  <c r="I36" i="2"/>
  <c r="L35" i="2"/>
  <c r="K35" i="2"/>
  <c r="I35" i="2"/>
  <c r="L34" i="2"/>
  <c r="K34" i="2"/>
  <c r="I34" i="2"/>
  <c r="L33" i="2"/>
  <c r="K33" i="2"/>
  <c r="I33" i="2"/>
  <c r="L32" i="2"/>
  <c r="K32" i="2"/>
  <c r="I32" i="2"/>
  <c r="L31" i="2"/>
  <c r="K31" i="2"/>
  <c r="I31" i="2"/>
  <c r="L30" i="2"/>
  <c r="K30" i="2"/>
  <c r="I30" i="2"/>
  <c r="L29" i="2"/>
  <c r="K29" i="2"/>
  <c r="I29" i="2"/>
  <c r="L28" i="2"/>
  <c r="K28" i="2"/>
  <c r="I28" i="2"/>
  <c r="L27" i="2"/>
  <c r="K27" i="2"/>
  <c r="I27" i="2"/>
  <c r="L26" i="2"/>
  <c r="K26" i="2"/>
  <c r="I26" i="2"/>
  <c r="L25" i="2"/>
  <c r="K25" i="2"/>
  <c r="I25" i="2"/>
  <c r="L24" i="2"/>
  <c r="K24" i="2"/>
  <c r="I24" i="2"/>
  <c r="L23" i="2"/>
  <c r="K23" i="2"/>
  <c r="I23" i="2"/>
  <c r="L22" i="2"/>
  <c r="K22" i="2"/>
  <c r="I22" i="2"/>
  <c r="L21" i="2"/>
  <c r="K21" i="2"/>
  <c r="I21" i="2"/>
  <c r="L20" i="2"/>
  <c r="K20" i="2"/>
  <c r="I20" i="2"/>
  <c r="L19" i="2"/>
  <c r="K19" i="2"/>
  <c r="I19" i="2"/>
  <c r="L18" i="2"/>
  <c r="K18" i="2"/>
  <c r="I18" i="2"/>
  <c r="L17" i="2"/>
  <c r="K17" i="2"/>
  <c r="I17" i="2"/>
  <c r="L16" i="2"/>
  <c r="K16" i="2"/>
  <c r="I16" i="2"/>
  <c r="L15" i="2"/>
  <c r="K15" i="2"/>
  <c r="I15" i="2"/>
  <c r="L14" i="2"/>
  <c r="K14" i="2"/>
  <c r="I14" i="2"/>
  <c r="L13" i="2"/>
  <c r="K13" i="2"/>
  <c r="I13" i="2"/>
  <c r="L12" i="2"/>
  <c r="K12" i="2"/>
  <c r="I12" i="2"/>
  <c r="L11" i="2"/>
  <c r="K11" i="2"/>
  <c r="I11" i="2"/>
  <c r="L10" i="2"/>
  <c r="K10" i="2"/>
  <c r="I10" i="2"/>
  <c r="L9" i="2"/>
  <c r="K9" i="2"/>
  <c r="I9" i="2"/>
  <c r="L8" i="2"/>
  <c r="K8" i="2"/>
  <c r="I8" i="2"/>
  <c r="L7" i="2"/>
  <c r="K7" i="2"/>
  <c r="I7" i="2"/>
  <c r="L6" i="2"/>
  <c r="K6" i="2"/>
  <c r="R2" i="2"/>
  <c r="Q2" i="2"/>
  <c r="P2" i="2"/>
  <c r="O2" i="2"/>
  <c r="N2" i="2"/>
  <c r="J8" i="1"/>
  <c r="J7" i="1"/>
  <c r="J6" i="1"/>
  <c r="P2" i="1"/>
  <c r="O2" i="1"/>
  <c r="N2" i="1"/>
  <c r="M2" i="1"/>
  <c r="L2" i="1"/>
  <c r="Q2" i="1" l="1"/>
  <c r="S2" i="2"/>
  <c r="R2" i="3"/>
  <c r="R2" i="4"/>
  <c r="R2" i="5"/>
  <c r="R2" i="6"/>
  <c r="R5" i="7"/>
  <c r="R2" i="8"/>
  <c r="R2" i="9"/>
  <c r="R2" i="10"/>
  <c r="R2" i="11"/>
  <c r="R2" i="12"/>
  <c r="R2" i="13"/>
  <c r="R2" i="14"/>
</calcChain>
</file>

<file path=xl/sharedStrings.xml><?xml version="1.0" encoding="utf-8"?>
<sst xmlns="http://schemas.openxmlformats.org/spreadsheetml/2006/main" count="3385" uniqueCount="1744">
  <si>
    <t>Grade</t>
  </si>
  <si>
    <t>CGPA 9.01 – 10</t>
  </si>
  <si>
    <t>CGPA 8.01 – 9</t>
  </si>
  <si>
    <t>CGPA 7.01 – 8</t>
  </si>
  <si>
    <t>CGPA 6.01 – 7</t>
  </si>
  <si>
    <t>CGPA 5.01 – 6</t>
  </si>
  <si>
    <t>TOTAL</t>
  </si>
  <si>
    <t>Number of students</t>
  </si>
  <si>
    <t>Roll No</t>
  </si>
  <si>
    <t>Registration No</t>
  </si>
  <si>
    <t>DOB</t>
  </si>
  <si>
    <t>Name</t>
  </si>
  <si>
    <t>Sex</t>
  </si>
  <si>
    <t>Subjects</t>
  </si>
  <si>
    <t>Mob. No</t>
  </si>
  <si>
    <t>Fees</t>
  </si>
  <si>
    <t>CGPA</t>
  </si>
  <si>
    <t>% Equivalent</t>
  </si>
  <si>
    <t>101642-1930001</t>
  </si>
  <si>
    <t>000105</t>
  </si>
  <si>
    <t>06-02-2002</t>
  </si>
  <si>
    <t>CHANDRASHEKHAR THAKUR</t>
  </si>
  <si>
    <t>MALE</t>
  </si>
  <si>
    <t>DSE3   BBOTDSRC  Genetics and Plant Breeding
DSE3   BCEMDSRC  Green Chemistry
SEC   BCEMSERT  Pharmaceuticals Chemistry
DSE3   BZOODSRC  Parasitology</t>
  </si>
  <si>
    <t>360/-</t>
  </si>
  <si>
    <t>101642-1930004</t>
  </si>
  <si>
    <t>000108</t>
  </si>
  <si>
    <t>07-02-2000</t>
  </si>
  <si>
    <t>MAMATA MAHATO</t>
  </si>
  <si>
    <t>FEMALE</t>
  </si>
  <si>
    <t>DSE3   BBOTDSRC  Genetics and Plant Breeding
DSE3   BCEMDSRC  Green Chemistry
DSE3   BZOODSRC  Parasitology
SEC   BZOOSERT  Apiculture</t>
  </si>
  <si>
    <t>101642-1930006</t>
  </si>
  <si>
    <t>000110</t>
  </si>
  <si>
    <t>12-10-2001</t>
  </si>
  <si>
    <t>RUPA MAHATO</t>
  </si>
  <si>
    <t>DSE3   BBOTDSRC  Genetics and Plant Breeding
SEC   BBOTSERT  Nursery and Gardening
DSE3   BCEMDSRC  Green Chemistry
DSE3   BZOODSRC  Parasitology</t>
  </si>
  <si>
    <t>101652-1830339</t>
  </si>
  <si>
    <t>000700</t>
  </si>
  <si>
    <t>SAIMA KHATUN</t>
  </si>
  <si>
    <t>101652-1830378</t>
  </si>
  <si>
    <t>000739</t>
  </si>
  <si>
    <t>07-04-2000</t>
  </si>
  <si>
    <t>SHAMPA ROY</t>
  </si>
  <si>
    <t>DSE3   BBNGDSRT  BANGLA SAHITYER ITIHAS-UNISH SHATAK O BISH SHATAKER PRATHAMARDHA
SEC   BBNGSERT  BHASHA SHIKHANER KOUSHOL
DSE3   BHISDSRT  Local History: Study of Manbhum
GE-2   BPLSGERT  United Nations and Global Conflicts I</t>
  </si>
  <si>
    <t>300/-</t>
  </si>
  <si>
    <t>101652-1930280</t>
  </si>
  <si>
    <t>000626</t>
  </si>
  <si>
    <t>02-01-2002</t>
  </si>
  <si>
    <t>SONIA MURA</t>
  </si>
  <si>
    <t>101652-1830083</t>
  </si>
  <si>
    <t>000446</t>
  </si>
  <si>
    <t>14-04-1999</t>
  </si>
  <si>
    <t>BIPLAB KUMAR</t>
  </si>
  <si>
    <t>GE-2   BHISGERT  Historians of India</t>
  </si>
  <si>
    <t>101652-1930137</t>
  </si>
  <si>
    <t>000483</t>
  </si>
  <si>
    <t>08-05-2001</t>
  </si>
  <si>
    <t>KHUSBURANI BHAGAT</t>
  </si>
  <si>
    <t>DSE3   BBNGDSRT  BANGLA SAHITYER ITIHAS-UNISH SHATAK O BISH SHATAKER PRATHAMARDHA
SEC   BBNGSERT  BHASHA SHIKHANER KOUSHOL
DSE4   BHISDSRT  Patterns of capitalism in Europe 16th Century to 20th century.
GE-2   BPLSGERT  United Nations and Global Conflicts I</t>
  </si>
  <si>
    <t>101652-1930049</t>
  </si>
  <si>
    <t>000395</t>
  </si>
  <si>
    <t>07-03-2000</t>
  </si>
  <si>
    <t>ASTAMI MAHATO</t>
  </si>
  <si>
    <t>101652-1930218</t>
  </si>
  <si>
    <t>000564</t>
  </si>
  <si>
    <t>03-04-2002</t>
  </si>
  <si>
    <t>RAHUL DUTTA</t>
  </si>
  <si>
    <t>101652-1830234</t>
  </si>
  <si>
    <t>000596</t>
  </si>
  <si>
    <t>16-05-2000</t>
  </si>
  <si>
    <t>NAKUL MAHATO</t>
  </si>
  <si>
    <t>101652-1930275</t>
  </si>
  <si>
    <t>000621</t>
  </si>
  <si>
    <t>15-10-2001</t>
  </si>
  <si>
    <t>SIRAZUL ANSARY</t>
  </si>
  <si>
    <t>DSE3   BBNGDSRT  BANGLA SAHITYER ITIHAS-UNISH SHATAK O BISH SHATAKER PRATHAMARDHA
DSE3   BHISDSRT  Local History: Study of Manbhum
SEC   BHISSERT  Understanding Heritage
GE-2   BPLSGERT  United Nations and Global Conflicts I</t>
  </si>
  <si>
    <t>101652-1930304</t>
  </si>
  <si>
    <t>000650</t>
  </si>
  <si>
    <t>10-05-2002</t>
  </si>
  <si>
    <t>SUNITA MAHATO</t>
  </si>
  <si>
    <t>101652-1930089</t>
  </si>
  <si>
    <t>000435</t>
  </si>
  <si>
    <t>13-12-1999</t>
  </si>
  <si>
    <t>DEBDAS ORANG</t>
  </si>
  <si>
    <t>101652-1930092</t>
  </si>
  <si>
    <t>000438</t>
  </si>
  <si>
    <t>15-11-2000</t>
  </si>
  <si>
    <t>DILIP MAHATO</t>
  </si>
  <si>
    <t>101652-1930120</t>
  </si>
  <si>
    <t>000466</t>
  </si>
  <si>
    <t>03-04-1999</t>
  </si>
  <si>
    <t>JUREN KARMALI</t>
  </si>
  <si>
    <t>101652-1930023</t>
  </si>
  <si>
    <t>000369</t>
  </si>
  <si>
    <t>13-05-1998</t>
  </si>
  <si>
    <t>ALOKA MAHATO</t>
  </si>
  <si>
    <t>101652-1930039</t>
  </si>
  <si>
    <t>000385</t>
  </si>
  <si>
    <t>04-06-2000</t>
  </si>
  <si>
    <t>ARABINDA TEWARY</t>
  </si>
  <si>
    <t>GE-2   BBNGGERT  BYABOHARIK BANGLA BYAKARON
DSE3   BGEODSRT  Population Geography
SEC   BGEOSERT  Rural Development
DSE3   BHISDSRT  Local History: Study of Manbhum</t>
  </si>
  <si>
    <t>101652-1930058</t>
  </si>
  <si>
    <t>000404</t>
  </si>
  <si>
    <t>11-10-2001</t>
  </si>
  <si>
    <t>BANALATA MAHATO</t>
  </si>
  <si>
    <t>GE-2   BBNGGERT  BYABOHARIK BANGLA BYAKARON
DSE3   BHISDSRT  Local History: Study of Manbhum
SEC   BHISSERT  Understanding Heritage
DSE3   BPLSDSRT  Human Rights in India</t>
  </si>
  <si>
    <t>101652-1930128</t>
  </si>
  <si>
    <t>000474</t>
  </si>
  <si>
    <t>20-07-2001</t>
  </si>
  <si>
    <t>KALACHAND KUMAR</t>
  </si>
  <si>
    <t>DSE3   BBNGDSRT  BANGLA SAHITYER ITIHAS-UNISH SHATAK O BISH SHATAKER PRATHAMARDHA
SEC   BBNGSERT  BHASHA SHIKHANER KOUSHOL
GE-2   BHISGERT  Historians of India
DSE3   BPLSDSRT  Human Rights in India</t>
  </si>
  <si>
    <t>101652-1930073</t>
  </si>
  <si>
    <t>000419</t>
  </si>
  <si>
    <t>29-12-2001</t>
  </si>
  <si>
    <t>BISHAL PANDEY</t>
  </si>
  <si>
    <t>101652-1930057</t>
  </si>
  <si>
    <t>000403</t>
  </si>
  <si>
    <t>22-08-2001</t>
  </si>
  <si>
    <t>BALIKA MAHATO</t>
  </si>
  <si>
    <t>101652-1930136</t>
  </si>
  <si>
    <t>000482</t>
  </si>
  <si>
    <t>05-07-2001</t>
  </si>
  <si>
    <t>KESHAB MAHATO</t>
  </si>
  <si>
    <t>101652-1930158</t>
  </si>
  <si>
    <t>000504</t>
  </si>
  <si>
    <t>MAMONI MAHATO</t>
  </si>
  <si>
    <t>101652-1930161</t>
  </si>
  <si>
    <t>000507</t>
  </si>
  <si>
    <t>04-01-1998</t>
  </si>
  <si>
    <t>MENAKA MAHATO</t>
  </si>
  <si>
    <t>101652-1930207</t>
  </si>
  <si>
    <t>000553</t>
  </si>
  <si>
    <t>15-04-2001</t>
  </si>
  <si>
    <t>PRIYANKA SEN</t>
  </si>
  <si>
    <t>101652-1930219</t>
  </si>
  <si>
    <t>000565</t>
  </si>
  <si>
    <t>06-11-2000</t>
  </si>
  <si>
    <t>RAHUL KEOT</t>
  </si>
  <si>
    <t>101652-1930268</t>
  </si>
  <si>
    <t>000614</t>
  </si>
  <si>
    <t>SHIKHA MAHATO</t>
  </si>
  <si>
    <t>101652-1930272</t>
  </si>
  <si>
    <t>000618</t>
  </si>
  <si>
    <t>07-06-2000</t>
  </si>
  <si>
    <t>SHYAMSUNDAR MAHATO</t>
  </si>
  <si>
    <t>101652-1830275</t>
  </si>
  <si>
    <t>000637</t>
  </si>
  <si>
    <t>05-04-2001</t>
  </si>
  <si>
    <t>PRIYA CHATTERJEE</t>
  </si>
  <si>
    <t>101652-1930176</t>
  </si>
  <si>
    <t>000522</t>
  </si>
  <si>
    <t>04-05-2000</t>
  </si>
  <si>
    <t>NILIMA MAHATO</t>
  </si>
  <si>
    <t>101652-1930248</t>
  </si>
  <si>
    <t>000594</t>
  </si>
  <si>
    <t>20-03-2000</t>
  </si>
  <si>
    <t>SANATAN GORAIN</t>
  </si>
  <si>
    <t>101652-1930295</t>
  </si>
  <si>
    <t>000641</t>
  </si>
  <si>
    <t>15-07-2001</t>
  </si>
  <si>
    <t>SULEKHA KUIRY</t>
  </si>
  <si>
    <t>101652-1930319</t>
  </si>
  <si>
    <t>000665</t>
  </si>
  <si>
    <t>21-07-2001</t>
  </si>
  <si>
    <t>UJJWALA MAHATO</t>
  </si>
  <si>
    <t>101652-1930064</t>
  </si>
  <si>
    <t>000410</t>
  </si>
  <si>
    <t>20-05-2001</t>
  </si>
  <si>
    <t>BASUDEB MAHATO</t>
  </si>
  <si>
    <t>101652-1930164</t>
  </si>
  <si>
    <t>000510</t>
  </si>
  <si>
    <t>02-08-2001</t>
  </si>
  <si>
    <t>MONIKA KUIRY</t>
  </si>
  <si>
    <t>DSE3   BBNGDSRT  BANGLA SAHITYER ITIHAS-UNISH SHATAK O BISH SHATAKER PRATHAMARDHA
SEC   BBNGSERT  BHASHA SHIKHANER KOUSHOL
DSE4   BPHIDSRT  Nyaya
GE-2   BPLSGERT  United Nations and Global Conflicts I</t>
  </si>
  <si>
    <t>101652-1930270</t>
  </si>
  <si>
    <t>000616</t>
  </si>
  <si>
    <t>24-04-2002</t>
  </si>
  <si>
    <t>SHITAL GORAIN</t>
  </si>
  <si>
    <t>101652-1930274</t>
  </si>
  <si>
    <t>000620</t>
  </si>
  <si>
    <t>18-06-2001</t>
  </si>
  <si>
    <t>SIMA MURA</t>
  </si>
  <si>
    <t>101652-1930284</t>
  </si>
  <si>
    <t>000630</t>
  </si>
  <si>
    <t>17-10-2001</t>
  </si>
  <si>
    <t>SRIKANTA KUMAR</t>
  </si>
  <si>
    <t>101652-1930311</t>
  </si>
  <si>
    <t>000657</t>
  </si>
  <si>
    <t>17-01-2001</t>
  </si>
  <si>
    <t>TAPAN MAHATO</t>
  </si>
  <si>
    <t>101652-1930256</t>
  </si>
  <si>
    <t>000602</t>
  </si>
  <si>
    <t>15-06-2001</t>
  </si>
  <si>
    <t>SANTOSH KUMAR</t>
  </si>
  <si>
    <t>101652-1930297</t>
  </si>
  <si>
    <t>000643</t>
  </si>
  <si>
    <t>28-09-2000</t>
  </si>
  <si>
    <t>SUMITRA MAHATO</t>
  </si>
  <si>
    <t>101652-1930079</t>
  </si>
  <si>
    <t>000425</t>
  </si>
  <si>
    <t>15-01-2000</t>
  </si>
  <si>
    <t>BIVISHAN MAHATO</t>
  </si>
  <si>
    <t>101652-1930014</t>
  </si>
  <si>
    <t>000360</t>
  </si>
  <si>
    <t>11-05-2000</t>
  </si>
  <si>
    <t>ABHIJIT GHOSH</t>
  </si>
  <si>
    <t>101652-1930156</t>
  </si>
  <si>
    <t>000502</t>
  </si>
  <si>
    <t>26-05-2001</t>
  </si>
  <si>
    <t>DSE3   BBNGDSRT  BANGLA SAHITYER ITIHAS-UNISH SHATAK O BISH SHATAKER PRATHAMARDHA
DSE4   BHISDSRT  Patterns of capitalism in Europe 16th Century to 20th century.
SEC   BHISSERT  Understanding Heritage
GE-2   BPLSGERT  United Nations and Global Conflicts I</t>
  </si>
  <si>
    <t>101652-1930277</t>
  </si>
  <si>
    <t>000623</t>
  </si>
  <si>
    <t>21-04-2000</t>
  </si>
  <si>
    <t>SK BULBUL</t>
  </si>
  <si>
    <t>101652-1930286</t>
  </si>
  <si>
    <t>000632</t>
  </si>
  <si>
    <t>09-04-2001</t>
  </si>
  <si>
    <t>SUBHADRA MAJHI</t>
  </si>
  <si>
    <t>101652-1930066</t>
  </si>
  <si>
    <t>000412</t>
  </si>
  <si>
    <t>13-02-2001</t>
  </si>
  <si>
    <t>BHUBAN MAHATO</t>
  </si>
  <si>
    <t>DSE3   BBNGDSRT  BANGLA SAHITYER ITIHAS-UNISH SHATAK O BISH SHATAKER PRATHAMARDHA
DSE3   BHISDSRT  Local History: Study of Manbhum
SEC   BHISSERT  Understanding Heritage
GE-2   BPHIGERT  Formal Logic</t>
  </si>
  <si>
    <t>101652-1830288</t>
  </si>
  <si>
    <t>000649</t>
  </si>
  <si>
    <t>26-12-2000</t>
  </si>
  <si>
    <t>PURNIMA MAHATO</t>
  </si>
  <si>
    <t>GE-2   BBNGGERT  BYABOHARIK BANGLA BYAKARON</t>
  </si>
  <si>
    <t>101652-1930234</t>
  </si>
  <si>
    <t>000580</t>
  </si>
  <si>
    <t>18-04-2000</t>
  </si>
  <si>
    <t>RITA MAHATO</t>
  </si>
  <si>
    <t>101652-1930124</t>
  </si>
  <si>
    <t>000470</t>
  </si>
  <si>
    <t>23-07-2001</t>
  </si>
  <si>
    <t>KAILASH KARMAKAR</t>
  </si>
  <si>
    <t>101652-1930189</t>
  </si>
  <si>
    <t>000535</t>
  </si>
  <si>
    <t>20-01-1999</t>
  </si>
  <si>
    <t>PINKI SINGH</t>
  </si>
  <si>
    <t>DSE3   BBNGDSRT  BANGLA SAHITYER ITIHAS-UNISH SHATAK O BISH SHATAKER PRATHAMARDHA
SEC   BBNGSERT  BHASHA SHIKHANER KOUSHOL
DSE3   BHISDSRT  Local History: Study of Manbhum
GE-2   BPHIGERT  Formal Logic</t>
  </si>
  <si>
    <t>101652-1930253</t>
  </si>
  <si>
    <t>000599</t>
  </si>
  <si>
    <t>10-10-2001</t>
  </si>
  <si>
    <t>SANJITA MAHATO</t>
  </si>
  <si>
    <t>101652-1930263</t>
  </si>
  <si>
    <t>000609</t>
  </si>
  <si>
    <t>30-11-2000</t>
  </si>
  <si>
    <t>SHAMBHU KUIRY</t>
  </si>
  <si>
    <t>101652-1930153</t>
  </si>
  <si>
    <t>000499</t>
  </si>
  <si>
    <t>08-10-2000</t>
  </si>
  <si>
    <t>MAHESWAR KAIBARTA</t>
  </si>
  <si>
    <t>101652-1930255</t>
  </si>
  <si>
    <t>000601</t>
  </si>
  <si>
    <t>09-10-2001</t>
  </si>
  <si>
    <t>SANTANA GOPE</t>
  </si>
  <si>
    <t>101652-1930314</t>
  </si>
  <si>
    <t>000660</t>
  </si>
  <si>
    <t>03-04-2000</t>
  </si>
  <si>
    <t>TRIDEV MAHATO</t>
  </si>
  <si>
    <t>101652-1930037</t>
  </si>
  <si>
    <t>000383</t>
  </si>
  <si>
    <t>10-04-1999</t>
  </si>
  <si>
    <t>APARNA ROY</t>
  </si>
  <si>
    <t>101652-1930197</t>
  </si>
  <si>
    <t>000543</t>
  </si>
  <si>
    <t>01-11-2000</t>
  </si>
  <si>
    <t>PRAKASH GORAIN</t>
  </si>
  <si>
    <t>101652-1930249</t>
  </si>
  <si>
    <t>000595</t>
  </si>
  <si>
    <t>24-01-2000</t>
  </si>
  <si>
    <t>SANATAN KUMAR</t>
  </si>
  <si>
    <t>GE-2   BBNGGERT  BYABOHARIK BANGLA BYAKARON
DSE3   BHISDSRT  Local History: Study of Manbhum
DSE3   BPLSDSRT  Human Rights in India
SEC   BPLSSERT  Democratic Process and Awareness of Recent Legislations</t>
  </si>
  <si>
    <t>101652-1930305</t>
  </si>
  <si>
    <t>000651</t>
  </si>
  <si>
    <t>11-01-2001</t>
  </si>
  <si>
    <t>SUPARNA ROY</t>
  </si>
  <si>
    <t>101652-1930016</t>
  </si>
  <si>
    <t>000362</t>
  </si>
  <si>
    <t>19-04-2000</t>
  </si>
  <si>
    <t>ABHIJIT MAHATO</t>
  </si>
  <si>
    <t>101652-1930257</t>
  </si>
  <si>
    <t>000603</t>
  </si>
  <si>
    <t>11-08-2000</t>
  </si>
  <si>
    <t>SAPTAMI GORAIN</t>
  </si>
  <si>
    <t>101652-1930021</t>
  </si>
  <si>
    <t>000367</t>
  </si>
  <si>
    <t>05-02-2001</t>
  </si>
  <si>
    <t>AJAY MAHATO</t>
  </si>
  <si>
    <t>101652-1930269</t>
  </si>
  <si>
    <t>000615</t>
  </si>
  <si>
    <t>05-04-2002</t>
  </si>
  <si>
    <t>SHILA CHANDRA</t>
  </si>
  <si>
    <t>101652-1930301</t>
  </si>
  <si>
    <t>000647</t>
  </si>
  <si>
    <t>02-04-2000</t>
  </si>
  <si>
    <t>SUNITA KUIRY</t>
  </si>
  <si>
    <t>101652-1930306</t>
  </si>
  <si>
    <t>000652</t>
  </si>
  <si>
    <t>03-09-2001</t>
  </si>
  <si>
    <t>SUPRABHAT MAHATO</t>
  </si>
  <si>
    <t>101652-1930313</t>
  </si>
  <si>
    <t>000659</t>
  </si>
  <si>
    <t>04-12-2001</t>
  </si>
  <si>
    <t>THAKURMONI MAHATO</t>
  </si>
  <si>
    <t>101652-1930117</t>
  </si>
  <si>
    <t>000463</t>
  </si>
  <si>
    <t>12-04-2000</t>
  </si>
  <si>
    <t>JITEN MANDAL</t>
  </si>
  <si>
    <t>DSE3   BBNGDSRT  BANGLA SAHITYER ITIHAS-UNISH SHATAK O BISH SHATAKER PRATHAMARDHA
DSE4   BPHIDSRT  Nyaya
SEC   BPHISERT  Psychology (Part-II)
GE-2   BPLSGERT  United Nations and Global Conflicts I</t>
  </si>
  <si>
    <t>101652-1930166</t>
  </si>
  <si>
    <t>000512</t>
  </si>
  <si>
    <t>14-03-2002</t>
  </si>
  <si>
    <t>MOUMITA MAHATO</t>
  </si>
  <si>
    <t>101652-1930298</t>
  </si>
  <si>
    <t>000644</t>
  </si>
  <si>
    <t>28-04-2001</t>
  </si>
  <si>
    <t>SUMITRA MAJHI</t>
  </si>
  <si>
    <t>101652-1930155</t>
  </si>
  <si>
    <t>000501</t>
  </si>
  <si>
    <t>28-05-2001</t>
  </si>
  <si>
    <t>MALLIKA MAHATO</t>
  </si>
  <si>
    <t>101652-1930170</t>
  </si>
  <si>
    <t>000516</t>
  </si>
  <si>
    <t>15-05-2001</t>
  </si>
  <si>
    <t>MRITYUNJOY KUMAR</t>
  </si>
  <si>
    <t>101652-1930323</t>
  </si>
  <si>
    <t>000669</t>
  </si>
  <si>
    <t>20-09-1999</t>
  </si>
  <si>
    <t>UTTARA MAHATO</t>
  </si>
  <si>
    <t>101652-1930029</t>
  </si>
  <si>
    <t>000375</t>
  </si>
  <si>
    <t>21-10-2001</t>
  </si>
  <si>
    <t>AMIT GOSWAMI</t>
  </si>
  <si>
    <t>101652-1930093</t>
  </si>
  <si>
    <t>000439</t>
  </si>
  <si>
    <t>26-03-2001</t>
  </si>
  <si>
    <t>DINESH MAHATO</t>
  </si>
  <si>
    <t>101652-1930104</t>
  </si>
  <si>
    <t>000450</t>
  </si>
  <si>
    <t>12-03-2000</t>
  </si>
  <si>
    <t>GOUTAM GOPE</t>
  </si>
  <si>
    <t>101652-1930113</t>
  </si>
  <si>
    <t>000459</t>
  </si>
  <si>
    <t>14-05-2000</t>
  </si>
  <si>
    <t>JAYDEB KAIBARTA</t>
  </si>
  <si>
    <t>101652-1930231</t>
  </si>
  <si>
    <t>000577</t>
  </si>
  <si>
    <t>26-10-2001</t>
  </si>
  <si>
    <t>REKHA MAHATO</t>
  </si>
  <si>
    <t>101652-1930261</t>
  </si>
  <si>
    <t>000607</t>
  </si>
  <si>
    <t>04-07-1999</t>
  </si>
  <si>
    <t>SAROJ KUMAR MAHATO</t>
  </si>
  <si>
    <t>GE-2   BBNGGERT  BYABOHARIK BANGLA BYAKARON
DSE3   BGEODSRT  Population Geography
DSE4   BPHIDSRT  Nyaya
SEC   BPHISERT  Psychology (Part-II)</t>
  </si>
  <si>
    <t>101652-1930315</t>
  </si>
  <si>
    <t>000661</t>
  </si>
  <si>
    <t>27-01-2002</t>
  </si>
  <si>
    <t>TULSI PANDEY</t>
  </si>
  <si>
    <t>101652-1930317</t>
  </si>
  <si>
    <t>000663</t>
  </si>
  <si>
    <t>25-03-2001</t>
  </si>
  <si>
    <t>UJJWAL KUMAR</t>
  </si>
  <si>
    <t>101652-1930042</t>
  </si>
  <si>
    <t>000388</t>
  </si>
  <si>
    <t>ARJUN KUMAR SINGH</t>
  </si>
  <si>
    <t>DSE3   BBNGDSRT  BANGLA SAHITYER ITIHAS-UNISH SHATAK O BISH SHATAKER PRATHAMARDHA
DSE4   BPEDDSRS  Track and Field
SEC   BPEDSERT  POSTURAL DEFORMITIES &amp; REMEDIAL MEASURES
GE-2   BPLSGERT  United Nations and Global Conflicts I</t>
  </si>
  <si>
    <t>375/-</t>
  </si>
  <si>
    <t>101652-1930145</t>
  </si>
  <si>
    <t>000491</t>
  </si>
  <si>
    <t>29-03-2001</t>
  </si>
  <si>
    <t>LALIT KUIRY</t>
  </si>
  <si>
    <t>101652-1930206</t>
  </si>
  <si>
    <t>000552</t>
  </si>
  <si>
    <t>23-03-2002</t>
  </si>
  <si>
    <t>PRIYANKA MAHATO</t>
  </si>
  <si>
    <t>101652-1930243</t>
  </si>
  <si>
    <t>000589</t>
  </si>
  <si>
    <t>01-05-2001</t>
  </si>
  <si>
    <t>SAGAR BOURI</t>
  </si>
  <si>
    <t>101652-1930053</t>
  </si>
  <si>
    <t>000399</t>
  </si>
  <si>
    <t>02-10-2001</t>
  </si>
  <si>
    <t>AZAZ ANSARY</t>
  </si>
  <si>
    <t>101652-1930143</t>
  </si>
  <si>
    <t>000489</t>
  </si>
  <si>
    <t>17-05-2001</t>
  </si>
  <si>
    <t>KUSHAL GOSWAMI</t>
  </si>
  <si>
    <t>DSE3   BENGDSRT  Soft Skills-II
SEC   BENGSERT  Advanced Comprehension
DSE3   BHISDSRT  Local History: Study of Manbhum
GE-2   BPLSGERT  United Nations and Global Conflicts I</t>
  </si>
  <si>
    <t>101652-1930276</t>
  </si>
  <si>
    <t>000622</t>
  </si>
  <si>
    <t>SISIR MAHATO</t>
  </si>
  <si>
    <t>101652-1930059</t>
  </si>
  <si>
    <t>000405</t>
  </si>
  <si>
    <t>BARSHA MAHATO</t>
  </si>
  <si>
    <t>101652-1930071</t>
  </si>
  <si>
    <t>000417</t>
  </si>
  <si>
    <t>15-11-1999</t>
  </si>
  <si>
    <t>BINA ORANG</t>
  </si>
  <si>
    <t>101652-1930127</t>
  </si>
  <si>
    <t>000473</t>
  </si>
  <si>
    <t>31-05-2002</t>
  </si>
  <si>
    <t>KAJAL SUTRADHAR</t>
  </si>
  <si>
    <t>101652-1930151</t>
  </si>
  <si>
    <t>000497</t>
  </si>
  <si>
    <t>01-01-2002</t>
  </si>
  <si>
    <t>MAHABIR ORANG</t>
  </si>
  <si>
    <t>101652-1930171</t>
  </si>
  <si>
    <t>000517</t>
  </si>
  <si>
    <t>18-05-1999</t>
  </si>
  <si>
    <t>MUNMUN MANDAL</t>
  </si>
  <si>
    <t>101652-1930192</t>
  </si>
  <si>
    <t>000538</t>
  </si>
  <si>
    <t>09-03-2002</t>
  </si>
  <si>
    <t>PINTU ROY</t>
  </si>
  <si>
    <t>101652-1930203</t>
  </si>
  <si>
    <t>000549</t>
  </si>
  <si>
    <t>01-05-2002</t>
  </si>
  <si>
    <t>PRITY DUTTA</t>
  </si>
  <si>
    <t>101652-1930215</t>
  </si>
  <si>
    <t>000561</t>
  </si>
  <si>
    <t>02-12-1999</t>
  </si>
  <si>
    <t>PUSPA BAGTI</t>
  </si>
  <si>
    <t>101652-1930229</t>
  </si>
  <si>
    <t>000575</t>
  </si>
  <si>
    <t>24-06-2001</t>
  </si>
  <si>
    <t>RAMBHA MAJHI</t>
  </si>
  <si>
    <t>101652-1930048</t>
  </si>
  <si>
    <t>000394</t>
  </si>
  <si>
    <t>ASTAMI BALA MAHATO</t>
  </si>
  <si>
    <t>101652-1930056</t>
  </si>
  <si>
    <t>000402</t>
  </si>
  <si>
    <t>28-10-2001</t>
  </si>
  <si>
    <t>BALARAM GORAIN</t>
  </si>
  <si>
    <t>101652-1930169</t>
  </si>
  <si>
    <t>000515</t>
  </si>
  <si>
    <t>09-07-2001</t>
  </si>
  <si>
    <t>MOUSUMI SUTRADHAR</t>
  </si>
  <si>
    <t>101652-1930296</t>
  </si>
  <si>
    <t>000642</t>
  </si>
  <si>
    <t>27-06-2001</t>
  </si>
  <si>
    <t>SUMIT PATHAK</t>
  </si>
  <si>
    <t>GE-2   BBNGGERT  BYABOHARIK BANGLA BYAKARON
DSE4   BHISDSRT  Patterns of capitalism in Europe 16th Century to 20th century.
DSE3   BPLSDSRT  Human Rights in India
SEC   BPLSSERT  Democratic Process and Awareness of Recent Legislations</t>
  </si>
  <si>
    <t>101652-1930316</t>
  </si>
  <si>
    <t>000662</t>
  </si>
  <si>
    <t>18-05-2001</t>
  </si>
  <si>
    <t>TUMPA KUMAR</t>
  </si>
  <si>
    <t>101652-1930085</t>
  </si>
  <si>
    <t>000431</t>
  </si>
  <si>
    <t>10-12-1999</t>
  </si>
  <si>
    <t>CHANDNI SUTRADHAR</t>
  </si>
  <si>
    <t>101652-1930095</t>
  </si>
  <si>
    <t>000441</t>
  </si>
  <si>
    <t>06-09-2001</t>
  </si>
  <si>
    <t>DIPAK KAIBARTA</t>
  </si>
  <si>
    <t>101652-1930129</t>
  </si>
  <si>
    <t>000475</t>
  </si>
  <si>
    <t>17-10-2000</t>
  </si>
  <si>
    <t>KAMALA MAHATO</t>
  </si>
  <si>
    <t>101652-1930183</t>
  </si>
  <si>
    <t>000529</t>
  </si>
  <si>
    <t>05-03-2001</t>
  </si>
  <si>
    <t>PANKAJ MAHATO</t>
  </si>
  <si>
    <t>101652-1930238</t>
  </si>
  <si>
    <t>000584</t>
  </si>
  <si>
    <t>02-03-2002</t>
  </si>
  <si>
    <t>RUPESH SINGH</t>
  </si>
  <si>
    <t>DSE3   BENGDSRT  Soft Skills-II
SEC   BENGSERT  Advanced Comprehension
GE-2   BHISGERT  Historians of India
DSE3   BPLSDSRT  Human Rights in India</t>
  </si>
  <si>
    <t>101652-1930294</t>
  </si>
  <si>
    <t>000640</t>
  </si>
  <si>
    <t>09-08-2001</t>
  </si>
  <si>
    <t>SUJATA MAHATO</t>
  </si>
  <si>
    <t>101652-1930054</t>
  </si>
  <si>
    <t>000400</t>
  </si>
  <si>
    <t>05-08-2000</t>
  </si>
  <si>
    <t>BABY KUIRY</t>
  </si>
  <si>
    <t>101652-1930112</t>
  </si>
  <si>
    <t>000458</t>
  </si>
  <si>
    <t>22-10-2001</t>
  </si>
  <si>
    <t>JAYA SINGHA</t>
  </si>
  <si>
    <t>101652-1930119</t>
  </si>
  <si>
    <t>000465</t>
  </si>
  <si>
    <t>01-04-2000</t>
  </si>
  <si>
    <t>JOYDEB KAIBARTA</t>
  </si>
  <si>
    <t>101652-1930191</t>
  </si>
  <si>
    <t>000537</t>
  </si>
  <si>
    <t>21-12-2000</t>
  </si>
  <si>
    <t>PINTU GORAIN</t>
  </si>
  <si>
    <t>101652-1930224</t>
  </si>
  <si>
    <t>000570</t>
  </si>
  <si>
    <t>RAHUL SUTRADHAR</t>
  </si>
  <si>
    <t>101652-1930246</t>
  </si>
  <si>
    <t>000592</t>
  </si>
  <si>
    <t>21-02-2002</t>
  </si>
  <si>
    <t>SAKUNTALA MAHATO</t>
  </si>
  <si>
    <t>101652-1930252</t>
  </si>
  <si>
    <t>000598</t>
  </si>
  <si>
    <t>SANJATI MAHATO</t>
  </si>
  <si>
    <t>101652-1930212</t>
  </si>
  <si>
    <t>000558</t>
  </si>
  <si>
    <t>11-11-2000</t>
  </si>
  <si>
    <t>PUJA SINGHA</t>
  </si>
  <si>
    <t>101652-1930118</t>
  </si>
  <si>
    <t>000464</t>
  </si>
  <si>
    <t>24-06-1998</t>
  </si>
  <si>
    <t>JITU SUTRADHAR</t>
  </si>
  <si>
    <t>101652-1930312</t>
  </si>
  <si>
    <t>000658</t>
  </si>
  <si>
    <t>20-03-2001</t>
  </si>
  <si>
    <t>TAPASI MAHATO</t>
  </si>
  <si>
    <t>101652-1930138</t>
  </si>
  <si>
    <t>000484</t>
  </si>
  <si>
    <t>17-12-1999</t>
  </si>
  <si>
    <t>KIRAN RAJWAR</t>
  </si>
  <si>
    <t>101652-1930239</t>
  </si>
  <si>
    <t>000585</t>
  </si>
  <si>
    <t>SABITRI MAHATO</t>
  </si>
  <si>
    <t>101652-1930288</t>
  </si>
  <si>
    <t>000634</t>
  </si>
  <si>
    <t>14-10-1999</t>
  </si>
  <si>
    <t>SUBHANKAR LAHA</t>
  </si>
  <si>
    <t>101652-1930075</t>
  </si>
  <si>
    <t>000421</t>
  </si>
  <si>
    <t>14-01-2002</t>
  </si>
  <si>
    <t>BISHAL SEN</t>
  </si>
  <si>
    <t>101652-1930065</t>
  </si>
  <si>
    <t>000411</t>
  </si>
  <si>
    <t>12-06-2001</t>
  </si>
  <si>
    <t>BHARATI MAHATO</t>
  </si>
  <si>
    <t>101652-1930144</t>
  </si>
  <si>
    <t>000490</t>
  </si>
  <si>
    <t>03-03-2000</t>
  </si>
  <si>
    <t>LALCHAND MAHATO</t>
  </si>
  <si>
    <t>101652-1930262</t>
  </si>
  <si>
    <t>000608</t>
  </si>
  <si>
    <t>01-04-2002</t>
  </si>
  <si>
    <t>SEBADAS KUMAR</t>
  </si>
  <si>
    <t>101652-1930036</t>
  </si>
  <si>
    <t>000382</t>
  </si>
  <si>
    <t>13-07-2001</t>
  </si>
  <si>
    <t>APARNA MAHATO</t>
  </si>
  <si>
    <t>101652-1930180</t>
  </si>
  <si>
    <t>000526</t>
  </si>
  <si>
    <t>NISHU KUIRY</t>
  </si>
  <si>
    <t>101652-1930182</t>
  </si>
  <si>
    <t>000528</t>
  </si>
  <si>
    <t>PANCHAMI MAHATO</t>
  </si>
  <si>
    <t>DSE3   BBNGDSRT  BANGLA SAHITYER ITIHAS-UNISH SHATAK O BISH SHATAKER PRATHAMARDHA
GE-2   BHISGERT  Historians of India
DSE3   BPLSDSRT  Human Rights in India
SEC   BPLSSERT  Democratic Process and Awareness of Recent Legislations</t>
  </si>
  <si>
    <t>101652-1930062</t>
  </si>
  <si>
    <t>000408</t>
  </si>
  <si>
    <t>03-05-2001</t>
  </si>
  <si>
    <t>BASANTI MURA</t>
  </si>
  <si>
    <t>101652-1930181</t>
  </si>
  <si>
    <t>000527</t>
  </si>
  <si>
    <t>10-06-2001</t>
  </si>
  <si>
    <t>NITU KALINDI</t>
  </si>
  <si>
    <t>101652-1930237</t>
  </si>
  <si>
    <t>000583</t>
  </si>
  <si>
    <t>24-01-2002</t>
  </si>
  <si>
    <t>RUPA MAJHI</t>
  </si>
  <si>
    <t>101652-1930324</t>
  </si>
  <si>
    <t>000670</t>
  </si>
  <si>
    <t>28-07-2001</t>
  </si>
  <si>
    <t>YUTHIKA KUMAR</t>
  </si>
  <si>
    <t>101652-1930174</t>
  </si>
  <si>
    <t>000520</t>
  </si>
  <si>
    <t>25-07-2001</t>
  </si>
  <si>
    <t>NAYUM ANSARY</t>
  </si>
  <si>
    <t>101652-1930201</t>
  </si>
  <si>
    <t>000547</t>
  </si>
  <si>
    <t>05-06-2000</t>
  </si>
  <si>
    <t>PRATIMA MAHATO</t>
  </si>
  <si>
    <t>101652-1930125</t>
  </si>
  <si>
    <t>000471</t>
  </si>
  <si>
    <t>09-01-2000</t>
  </si>
  <si>
    <t>KAJAL KUIRY</t>
  </si>
  <si>
    <t>101652-1930091</t>
  </si>
  <si>
    <t>000437</t>
  </si>
  <si>
    <t>24-11-2001</t>
  </si>
  <si>
    <t>DEEP BANERJEE</t>
  </si>
  <si>
    <t>101652-1930217</t>
  </si>
  <si>
    <t>000563</t>
  </si>
  <si>
    <t>14-09-2001</t>
  </si>
  <si>
    <t>RADHAMONI GORAIN</t>
  </si>
  <si>
    <t>101652-1930024</t>
  </si>
  <si>
    <t>000370</t>
  </si>
  <si>
    <t>02-02-2001</t>
  </si>
  <si>
    <t>AMBAMONI MAHATO</t>
  </si>
  <si>
    <t>101652-1930081</t>
  </si>
  <si>
    <t>000427</t>
  </si>
  <si>
    <t>10-10-2000</t>
  </si>
  <si>
    <t>BULTI KUIRY</t>
  </si>
  <si>
    <t>101652-1930167</t>
  </si>
  <si>
    <t>000513</t>
  </si>
  <si>
    <t>06-10-2001</t>
  </si>
  <si>
    <t>MOUSUMI SAW</t>
  </si>
  <si>
    <t>101652-1930044</t>
  </si>
  <si>
    <t>000390</t>
  </si>
  <si>
    <t>13-04-2001</t>
  </si>
  <si>
    <t>ASHERUN KHATUN</t>
  </si>
  <si>
    <t>101652-1930102</t>
  </si>
  <si>
    <t>000448</t>
  </si>
  <si>
    <t>05-05-1999</t>
  </si>
  <si>
    <t>GOLAPI MAHATO</t>
  </si>
  <si>
    <t>101652-1930126</t>
  </si>
  <si>
    <t>000472</t>
  </si>
  <si>
    <t>11-02-2002</t>
  </si>
  <si>
    <t>KAJAL KUMAR</t>
  </si>
  <si>
    <t>DSE4   BHISDSRT  Patterns of capitalism in Europe 16th Century to 20th century.
DSE4   BPEDDSRS  Track and Field
SEC   BPEDSERT  POSTURAL DEFORMITIES &amp; REMEDIAL MEASURES
GE-2   BPLSGERT  United Nations and Global Conflicts I</t>
  </si>
  <si>
    <t>101652-1930083</t>
  </si>
  <si>
    <t>000429</t>
  </si>
  <si>
    <t>28-03-2002</t>
  </si>
  <si>
    <t>CHAITALI SAW</t>
  </si>
  <si>
    <t>101652-1930030</t>
  </si>
  <si>
    <t>000376</t>
  </si>
  <si>
    <t>09-03-2001</t>
  </si>
  <si>
    <t>AMIT JIBAN</t>
  </si>
  <si>
    <t>101652-1930310</t>
  </si>
  <si>
    <t>000656</t>
  </si>
  <si>
    <t>02-07-2001</t>
  </si>
  <si>
    <t>SUSMITA ORANG</t>
  </si>
  <si>
    <t>101652-1930031</t>
  </si>
  <si>
    <t>000377</t>
  </si>
  <si>
    <t>10-02-2002</t>
  </si>
  <si>
    <t>AMIT RAJWAR</t>
  </si>
  <si>
    <t>101652-1930302</t>
  </si>
  <si>
    <t>000648</t>
  </si>
  <si>
    <t>22-12-1998</t>
  </si>
  <si>
    <t>SUNITA KUMAR</t>
  </si>
  <si>
    <t>101652-1930160</t>
  </si>
  <si>
    <t>000506</t>
  </si>
  <si>
    <t>29-01-2001</t>
  </si>
  <si>
    <t>MANTOSH KANDU</t>
  </si>
  <si>
    <t>101652-1930150</t>
  </si>
  <si>
    <t>000496</t>
  </si>
  <si>
    <t>12-02-2002</t>
  </si>
  <si>
    <t>MAHABIR KUMAR</t>
  </si>
  <si>
    <t>101652-1930080</t>
  </si>
  <si>
    <t>000426</t>
  </si>
  <si>
    <t>BOBY KANDU</t>
  </si>
  <si>
    <t>101652-1930114</t>
  </si>
  <si>
    <t>000460</t>
  </si>
  <si>
    <t>03-12-2000</t>
  </si>
  <si>
    <t>JHILIK SUTRADHAR</t>
  </si>
  <si>
    <t>101652-1930026</t>
  </si>
  <si>
    <t>000372</t>
  </si>
  <si>
    <t>19-09-2001</t>
  </si>
  <si>
    <t>AMBIKA MAHATO</t>
  </si>
  <si>
    <t>101652-1930208</t>
  </si>
  <si>
    <t>000554</t>
  </si>
  <si>
    <t>26-01-1999</t>
  </si>
  <si>
    <t>PUJA DAS</t>
  </si>
  <si>
    <t>101652-1930041</t>
  </si>
  <si>
    <t>000387</t>
  </si>
  <si>
    <t>03-03-2001</t>
  </si>
  <si>
    <t>ARINDAM MUKHERJEE</t>
  </si>
  <si>
    <t>DSE3   BHISDSRT  Local History: Study of Manbhum
DSE4   BPEDDSRS  Track and Field
SEC   BPEDSERT  POSTURAL DEFORMITIES &amp; REMEDIAL MEASURES
GE-2   BPLSGERT  United Nations and Global Conflicts I</t>
  </si>
  <si>
    <t>101652-1930193</t>
  </si>
  <si>
    <t>000539</t>
  </si>
  <si>
    <t>02-04-2001</t>
  </si>
  <si>
    <t>PIU DEY</t>
  </si>
  <si>
    <t>101652-1930179</t>
  </si>
  <si>
    <t>000525</t>
  </si>
  <si>
    <t>14-04-1998</t>
  </si>
  <si>
    <t>NISHA KALINDI</t>
  </si>
  <si>
    <t>Subject</t>
  </si>
  <si>
    <t>101641-1910045</t>
  </si>
  <si>
    <t>000045</t>
  </si>
  <si>
    <t>05-06-2001</t>
  </si>
  <si>
    <t>MD NAZRUL ISLAM</t>
  </si>
  <si>
    <t>CC-13   BMTMCCHT  Numerical Methods &amp; Computer Programming
CC-14   BMTMCCHS  Computer Aided Numerical Practical (P)
DSE4   BMTMDSHT  Probability and Statistics
DSE5   BMTMDSHT  Mechanics-II</t>
  </si>
  <si>
    <t>101641-1910015</t>
  </si>
  <si>
    <t>000015</t>
  </si>
  <si>
    <t>12-11-2001</t>
  </si>
  <si>
    <t>BHOLANATH KANDU</t>
  </si>
  <si>
    <t>101641-1910087</t>
  </si>
  <si>
    <t>000087</t>
  </si>
  <si>
    <t>12-02-2001</t>
  </si>
  <si>
    <t>SOMNATH GORAIN</t>
  </si>
  <si>
    <t>101641-1910023</t>
  </si>
  <si>
    <t>000023</t>
  </si>
  <si>
    <t>05-08-2001</t>
  </si>
  <si>
    <t>CHANDRA KANTA KUMAR</t>
  </si>
  <si>
    <t>101641-1910005</t>
  </si>
  <si>
    <t>000005</t>
  </si>
  <si>
    <t>AKSHAY KUMAR</t>
  </si>
  <si>
    <t>101641-1910058</t>
  </si>
  <si>
    <t>000058</t>
  </si>
  <si>
    <t>PRABHAKAR MAHATO</t>
  </si>
  <si>
    <t>101641-1910104</t>
  </si>
  <si>
    <t>000104</t>
  </si>
  <si>
    <t>02-05-1999</t>
  </si>
  <si>
    <t>THAKURDAS KUMAR</t>
  </si>
  <si>
    <t>101641-1910051</t>
  </si>
  <si>
    <t>000051</t>
  </si>
  <si>
    <t>04-08-2002</t>
  </si>
  <si>
    <t>NISITH KARMAKAR</t>
  </si>
  <si>
    <t>101641-1910060</t>
  </si>
  <si>
    <t>000060</t>
  </si>
  <si>
    <t>15-02-2002</t>
  </si>
  <si>
    <t>PRADIP MAJEE</t>
  </si>
  <si>
    <t>101641-1910027</t>
  </si>
  <si>
    <t>000027</t>
  </si>
  <si>
    <t>17-07-2001</t>
  </si>
  <si>
    <t>DAYAMAY KUMAR</t>
  </si>
  <si>
    <t>101641-1910038</t>
  </si>
  <si>
    <t>000038</t>
  </si>
  <si>
    <t>03-02-2001</t>
  </si>
  <si>
    <t>JOYDEEP MAHATO</t>
  </si>
  <si>
    <t>101641-1910100</t>
  </si>
  <si>
    <t>000100</t>
  </si>
  <si>
    <t>SURESH SINGH SARDAR</t>
  </si>
  <si>
    <t>101641-1910068</t>
  </si>
  <si>
    <t>000068</t>
  </si>
  <si>
    <t>17-09-2001</t>
  </si>
  <si>
    <t>RAKESH MAHATO</t>
  </si>
  <si>
    <t>101641-1910103</t>
  </si>
  <si>
    <t>000103</t>
  </si>
  <si>
    <t>26-02-2001</t>
  </si>
  <si>
    <t>101641-1910083</t>
  </si>
  <si>
    <t>000083</t>
  </si>
  <si>
    <t>21-01-2001</t>
  </si>
  <si>
    <t>SHASHIBHUSAN KUMAR</t>
  </si>
  <si>
    <t>101641-1910089</t>
  </si>
  <si>
    <t>000089</t>
  </si>
  <si>
    <t>29-08-2001</t>
  </si>
  <si>
    <t>SONARAM KANDU</t>
  </si>
  <si>
    <t>101641-1910010</t>
  </si>
  <si>
    <t>000010</t>
  </si>
  <si>
    <t>09-04-1999</t>
  </si>
  <si>
    <t>ARUP SINGH SARDAR</t>
  </si>
  <si>
    <t>101641-1910073</t>
  </si>
  <si>
    <t>000073</t>
  </si>
  <si>
    <t>SAGAR KUMAR</t>
  </si>
  <si>
    <t>101641-1910077</t>
  </si>
  <si>
    <t>000077</t>
  </si>
  <si>
    <t>13-08-2001</t>
  </si>
  <si>
    <t>SANDIP KARMAKAR</t>
  </si>
  <si>
    <t>101641-1910014</t>
  </si>
  <si>
    <t>000014</t>
  </si>
  <si>
    <t>01-02-2002</t>
  </si>
  <si>
    <t>BASANTA KUMAR MAHATO</t>
  </si>
  <si>
    <t>101641-1910061</t>
  </si>
  <si>
    <t>000061</t>
  </si>
  <si>
    <t>PRANAB KUMAR</t>
  </si>
  <si>
    <t>101641-1910040</t>
  </si>
  <si>
    <t>000040</t>
  </si>
  <si>
    <t>15-05-2000</t>
  </si>
  <si>
    <t>KRISHNA SING MURA</t>
  </si>
  <si>
    <t>101641-1910017</t>
  </si>
  <si>
    <t>000017</t>
  </si>
  <si>
    <t>BIMAL MAHATO</t>
  </si>
  <si>
    <t>101641-1910018</t>
  </si>
  <si>
    <t>000018</t>
  </si>
  <si>
    <t>BIPIN CHANDRA MAHATO</t>
  </si>
  <si>
    <t>101641-1910082</t>
  </si>
  <si>
    <t>000082</t>
  </si>
  <si>
    <t>SATYA SUNDAR ROY</t>
  </si>
  <si>
    <t>101641-1910029</t>
  </si>
  <si>
    <t>000029</t>
  </si>
  <si>
    <t>09-01-2002</t>
  </si>
  <si>
    <t>DHANESH PRASAD MAHATO</t>
  </si>
  <si>
    <t>101641-1910098</t>
  </si>
  <si>
    <t>000098</t>
  </si>
  <si>
    <t>01-02-2001</t>
  </si>
  <si>
    <t>SUNIRMAL SAO</t>
  </si>
  <si>
    <t>101641-1910042</t>
  </si>
  <si>
    <t>000042</t>
  </si>
  <si>
    <t>12-01-2001</t>
  </si>
  <si>
    <t>MAHESH PARAMANIK</t>
  </si>
  <si>
    <t>101641-1910094</t>
  </si>
  <si>
    <t>000094</t>
  </si>
  <si>
    <t>SUBHANKAR MAHATO</t>
  </si>
  <si>
    <t>101641-1910099</t>
  </si>
  <si>
    <t>000099</t>
  </si>
  <si>
    <t>20-12-2001</t>
  </si>
  <si>
    <t>SURAJ DAS</t>
  </si>
  <si>
    <t>101641-1910006</t>
  </si>
  <si>
    <t>000006</t>
  </si>
  <si>
    <t>22-01-2001</t>
  </si>
  <si>
    <t>ANANTA KUMAR</t>
  </si>
  <si>
    <t>101641-1910102</t>
  </si>
  <si>
    <t>000102</t>
  </si>
  <si>
    <t>27-12-2001</t>
  </si>
  <si>
    <t>TANUSHREE DUTTA</t>
  </si>
  <si>
    <t>101641-1910026</t>
  </si>
  <si>
    <t>000026</t>
  </si>
  <si>
    <t>DAMODAR RAJAK</t>
  </si>
  <si>
    <t>101641-1910093</t>
  </si>
  <si>
    <t>000093</t>
  </si>
  <si>
    <t>14-08-2001</t>
  </si>
  <si>
    <t>SUBHAM GORAIN</t>
  </si>
  <si>
    <t>101641-1910096</t>
  </si>
  <si>
    <t>000096</t>
  </si>
  <si>
    <t>14-01-2001</t>
  </si>
  <si>
    <t>SUBRATA KHAWAS</t>
  </si>
  <si>
    <t>101641-1910078</t>
  </si>
  <si>
    <t>000078</t>
  </si>
  <si>
    <t>26-01-2002</t>
  </si>
  <si>
    <t>SANJAY KUMAR</t>
  </si>
  <si>
    <t>101641-1910072</t>
  </si>
  <si>
    <t>000072</t>
  </si>
  <si>
    <t>08-05-2000</t>
  </si>
  <si>
    <t>SACHIN KANDU</t>
  </si>
  <si>
    <t>101641-1910013</t>
  </si>
  <si>
    <t>000013</t>
  </si>
  <si>
    <t>ASIT GHOSH</t>
  </si>
  <si>
    <t>101641-1910012</t>
  </si>
  <si>
    <t>000012</t>
  </si>
  <si>
    <t>ASHUTOSH KUMAR</t>
  </si>
  <si>
    <t>101641-1910091</t>
  </si>
  <si>
    <t>000091</t>
  </si>
  <si>
    <t>SRIMANTA KUMAR</t>
  </si>
  <si>
    <t>101641-1910067</t>
  </si>
  <si>
    <t>000067</t>
  </si>
  <si>
    <t>02-10-2000</t>
  </si>
  <si>
    <t>RAJU MAHATO</t>
  </si>
  <si>
    <t>101641-1910066</t>
  </si>
  <si>
    <t>000066</t>
  </si>
  <si>
    <t>24-06-2000</t>
  </si>
  <si>
    <t>RAJKUMAR KUIRI</t>
  </si>
  <si>
    <t>101641-1910081</t>
  </si>
  <si>
    <t>000081</t>
  </si>
  <si>
    <t>14-06-2001</t>
  </si>
  <si>
    <t>SATRUGHNA MAHATO</t>
  </si>
  <si>
    <t>101641-1910019</t>
  </si>
  <si>
    <t>000019</t>
  </si>
  <si>
    <t>BISWAJIT MAHATO</t>
  </si>
  <si>
    <t>101641-1910004</t>
  </si>
  <si>
    <t>000004</t>
  </si>
  <si>
    <t>16-01-2002</t>
  </si>
  <si>
    <t>AKASH SAW</t>
  </si>
  <si>
    <t>101641-1910035</t>
  </si>
  <si>
    <t>000035</t>
  </si>
  <si>
    <t>07-05-2001</t>
  </si>
  <si>
    <t>JAHIR ALAM ANSARY</t>
  </si>
  <si>
    <t>CC-13   BPHSCCHC  Electro-magnetic Theory
CC-14   BPHSCCHC  Statistical Mechanics
DSE4   BPHSDSHT  Nuclear and Particle Physics
DSE5   BPHSDSHC  Communication Electronics</t>
  </si>
  <si>
    <t>101641-1910049</t>
  </si>
  <si>
    <t>000049</t>
  </si>
  <si>
    <t>05-04-1997</t>
  </si>
  <si>
    <t>MUSLIM ANSARY</t>
  </si>
  <si>
    <t>101641-1910030</t>
  </si>
  <si>
    <t>000030</t>
  </si>
  <si>
    <t>20-11-2000</t>
  </si>
  <si>
    <t>101641-1910011</t>
  </si>
  <si>
    <t>000011</t>
  </si>
  <si>
    <t>25-01-2001</t>
  </si>
  <si>
    <t>ASHOK MAHATO</t>
  </si>
  <si>
    <t>101641-1910009</t>
  </si>
  <si>
    <t>000009</t>
  </si>
  <si>
    <t>09-09-2001</t>
  </si>
  <si>
    <t>ANUKUL CHELL</t>
  </si>
  <si>
    <t>101641-1910007</t>
  </si>
  <si>
    <t>000007</t>
  </si>
  <si>
    <t>01-12-2000</t>
  </si>
  <si>
    <t>ANANTA MAHANTY</t>
  </si>
  <si>
    <t>101641-1910075</t>
  </si>
  <si>
    <t>000075</t>
  </si>
  <si>
    <t>20-08-2001</t>
  </si>
  <si>
    <t>SAMIRAN MAHATO</t>
  </si>
  <si>
    <t>101641-1910070</t>
  </si>
  <si>
    <t>000070</t>
  </si>
  <si>
    <t>07-01-2002</t>
  </si>
  <si>
    <t>RIYA CHELL</t>
  </si>
  <si>
    <t>101641-1910084</t>
  </si>
  <si>
    <t>000084</t>
  </si>
  <si>
    <t>26-07-1999</t>
  </si>
  <si>
    <t>SHIVSANKAR DEY</t>
  </si>
  <si>
    <t>101641-1910059</t>
  </si>
  <si>
    <t>000059</t>
  </si>
  <si>
    <t>18-08-2001</t>
  </si>
  <si>
    <t>PRADIP KARMAKAR</t>
  </si>
  <si>
    <t>101641-1910036</t>
  </si>
  <si>
    <t>000036</t>
  </si>
  <si>
    <t>18-11-2001</t>
  </si>
  <si>
    <t>JANARDAN MAHATO</t>
  </si>
  <si>
    <t>CC-13   BCEMCCHC  Inorganic Chemistry V
CC-14   BCEMCCHC  Physical Chemistry IV
DSE4   BCEMDSHC  Analytical Methods in Chemistry
DSE5   BCEMDSHC  Green Chemistry</t>
  </si>
  <si>
    <t>380/-</t>
  </si>
  <si>
    <t>101641-1910055</t>
  </si>
  <si>
    <t>000055</t>
  </si>
  <si>
    <t>06-07-1999</t>
  </si>
  <si>
    <t>PARSURAM KUMAR</t>
  </si>
  <si>
    <t>101641-1910064</t>
  </si>
  <si>
    <t>000064</t>
  </si>
  <si>
    <t>PURUSOTTAM KUMAR</t>
  </si>
  <si>
    <t>CC-13   BCEMCCHC  Inorganic Chemistry V
CC-14   BCEMCCHC  Physical Chemistry IV
DSE5   BCEMDSHC  Green Chemistry
DSE6   BCEMDSHC  Polymer Chemistry</t>
  </si>
  <si>
    <t>101641-1910092</t>
  </si>
  <si>
    <t>000092</t>
  </si>
  <si>
    <t>SUBHAJIT MAHANTY</t>
  </si>
  <si>
    <t>101641-1910046</t>
  </si>
  <si>
    <t>000046</t>
  </si>
  <si>
    <t>MILAN KUMAR</t>
  </si>
  <si>
    <t>101641-1910080</t>
  </si>
  <si>
    <t>000080</t>
  </si>
  <si>
    <t>15-09-2002</t>
  </si>
  <si>
    <t>SAROJ SEN</t>
  </si>
  <si>
    <t>101641-1910031</t>
  </si>
  <si>
    <t>000031</t>
  </si>
  <si>
    <t>12-06-2000</t>
  </si>
  <si>
    <t>DIPANKAR KUMAR</t>
  </si>
  <si>
    <t>101641-1910050</t>
  </si>
  <si>
    <t>000050</t>
  </si>
  <si>
    <t>23-03-2001</t>
  </si>
  <si>
    <t>NAYAN MAJEE</t>
  </si>
  <si>
    <t>101641-1910022</t>
  </si>
  <si>
    <t>000022</t>
  </si>
  <si>
    <t>05-10-1999</t>
  </si>
  <si>
    <t>CHAND HUSEN ANSARY</t>
  </si>
  <si>
    <t>101641-1910090</t>
  </si>
  <si>
    <t>000090</t>
  </si>
  <si>
    <t>09-06-2000</t>
  </si>
  <si>
    <t>SOURAV MANDAL</t>
  </si>
  <si>
    <t>101641-1910095</t>
  </si>
  <si>
    <t>000095</t>
  </si>
  <si>
    <t>05-12-2000</t>
  </si>
  <si>
    <t>SUBRATA GHOSH</t>
  </si>
  <si>
    <t>101641-1910032</t>
  </si>
  <si>
    <t>000032</t>
  </si>
  <si>
    <t>GITA MAHATO</t>
  </si>
  <si>
    <t>101641-1910021</t>
  </si>
  <si>
    <t>000021</t>
  </si>
  <si>
    <t>24-09-2000</t>
  </si>
  <si>
    <t>CHAITAK KARMAKAR</t>
  </si>
  <si>
    <t>101641-1910056</t>
  </si>
  <si>
    <t>000056</t>
  </si>
  <si>
    <t>09-11-2001</t>
  </si>
  <si>
    <t>PATITPABAN MAJHI</t>
  </si>
  <si>
    <t>CC-13   BBOTCCHC  Plant Metabolism
CC-14   BBOTCCHC  Plant Biotechnology
DSE5   BBOTDSHC  Analytical Techniques in Plant Sciences
DSE6   BBOTDSHC  Stress Biology</t>
  </si>
  <si>
    <t>101641-1910037</t>
  </si>
  <si>
    <t>000037</t>
  </si>
  <si>
    <t>06-04-2001</t>
  </si>
  <si>
    <t>JAYANTA MAHATO</t>
  </si>
  <si>
    <t>101641-1910016</t>
  </si>
  <si>
    <t>000016</t>
  </si>
  <si>
    <t>29-05-1999</t>
  </si>
  <si>
    <t>BIDYUT MAHATO</t>
  </si>
  <si>
    <t>101641-1910053</t>
  </si>
  <si>
    <t>000053</t>
  </si>
  <si>
    <t>22-04-2001</t>
  </si>
  <si>
    <t>PANCHAMI LOHRA</t>
  </si>
  <si>
    <t>101641-1910085</t>
  </si>
  <si>
    <t>000085</t>
  </si>
  <si>
    <t>07-02-1999</t>
  </si>
  <si>
    <t>SIDDHARTHA MAHATO</t>
  </si>
  <si>
    <t>101641-1910024</t>
  </si>
  <si>
    <t>000024</t>
  </si>
  <si>
    <t>25-12-2001</t>
  </si>
  <si>
    <t>CHIRANJIT RAJWAR</t>
  </si>
  <si>
    <t>101641-1910101</t>
  </si>
  <si>
    <t>000101</t>
  </si>
  <si>
    <t>SUSAMA GORAI</t>
  </si>
  <si>
    <t>101641-1910086</t>
  </si>
  <si>
    <t>000086</t>
  </si>
  <si>
    <t>14-12-2001</t>
  </si>
  <si>
    <t>SMITA KUMAR</t>
  </si>
  <si>
    <t>101641-1910054</t>
  </si>
  <si>
    <t>000054</t>
  </si>
  <si>
    <t>13-11-2001</t>
  </si>
  <si>
    <t>PARAMITA PATI</t>
  </si>
  <si>
    <t>101641-1910025</t>
  </si>
  <si>
    <t>000025</t>
  </si>
  <si>
    <t>07-01-2000</t>
  </si>
  <si>
    <t>DADHI KANTA KUMAR</t>
  </si>
  <si>
    <t>CC-13   BZOOCCHC  Developmental Biology
CC-14   BZOOCCHC  Evolutionary Biology
DSE4   BZOODSHC  Parasitology
DSE6   BZOODSHC  Bio statistics and Bio informatics</t>
  </si>
  <si>
    <t>101641-1910063</t>
  </si>
  <si>
    <t>000063</t>
  </si>
  <si>
    <t>14-10-2001</t>
  </si>
  <si>
    <t>PRIYANKA GORAIN</t>
  </si>
  <si>
    <t>101641-1910047</t>
  </si>
  <si>
    <t>000047</t>
  </si>
  <si>
    <t>MOUSUMI DAS</t>
  </si>
  <si>
    <t>101641-1910048</t>
  </si>
  <si>
    <t>000048</t>
  </si>
  <si>
    <t>MRITYUNJOY MANDAL</t>
  </si>
  <si>
    <t>101641-1910020</t>
  </si>
  <si>
    <t>000020</t>
  </si>
  <si>
    <t>15-02-2000</t>
  </si>
  <si>
    <t>BISWANATH MAHATO</t>
  </si>
  <si>
    <t>101641-1910097</t>
  </si>
  <si>
    <t>000097</t>
  </si>
  <si>
    <t>23-10-2001</t>
  </si>
  <si>
    <t>SUMIT PAUL</t>
  </si>
  <si>
    <t>101641-1910074</t>
  </si>
  <si>
    <t>000074</t>
  </si>
  <si>
    <t>05-02-2000</t>
  </si>
  <si>
    <t>SAGEN HEMBRAM</t>
  </si>
  <si>
    <t>101641-1910041</t>
  </si>
  <si>
    <t>000041</t>
  </si>
  <si>
    <t>16-02-2002</t>
  </si>
  <si>
    <t>LAXMI REWANI</t>
  </si>
  <si>
    <t>101641-1910001</t>
  </si>
  <si>
    <t>000001</t>
  </si>
  <si>
    <t>ABHIJIT GUPTA</t>
  </si>
  <si>
    <t>101641-1910002</t>
  </si>
  <si>
    <t>000002</t>
  </si>
  <si>
    <t>09-06-2001</t>
  </si>
  <si>
    <t>ABHISHEK DAS</t>
  </si>
  <si>
    <t>101651-1910243</t>
  </si>
  <si>
    <t>000255</t>
  </si>
  <si>
    <t>15-04-1999</t>
  </si>
  <si>
    <t>PANKAJ KALINDI</t>
  </si>
  <si>
    <t xml:space="preserve">CC-13   BBNGDSHT  RABINDRA SAHITYA
CC-14   BBNGCCHT  SIMANTA BANGLAR LOKSAHITYA
DSE4   BBNGDSHT  BANGLA SAHITYER ITIHAS-UNISH SHATAK O BISH SHATAKER PRATHAMARDHA
DSE5   BBNGDSHT  BYABOHARIK BANGLA BYAKARAN </t>
  </si>
  <si>
    <t>101651-1910114</t>
  </si>
  <si>
    <t>000126</t>
  </si>
  <si>
    <t>AMBUJ GORAIN</t>
  </si>
  <si>
    <t>101651-1910277</t>
  </si>
  <si>
    <t>000289</t>
  </si>
  <si>
    <t>10-12-2000</t>
  </si>
  <si>
    <t>101651-1910256</t>
  </si>
  <si>
    <t>000268</t>
  </si>
  <si>
    <t>01-01-2001</t>
  </si>
  <si>
    <t>PRITI MAHATO</t>
  </si>
  <si>
    <t>101651-1910247</t>
  </si>
  <si>
    <t>000259</t>
  </si>
  <si>
    <t>PINTU KUIRY</t>
  </si>
  <si>
    <t>101651-1910172</t>
  </si>
  <si>
    <t>000184</t>
  </si>
  <si>
    <t>14-03-2001</t>
  </si>
  <si>
    <t>DEBATI KUMAR</t>
  </si>
  <si>
    <t>101651-1910126</t>
  </si>
  <si>
    <t>000138</t>
  </si>
  <si>
    <t>23-05-2000</t>
  </si>
  <si>
    <t>101651-1910151</t>
  </si>
  <si>
    <t>000163</t>
  </si>
  <si>
    <t>BIPAD TARAN MAHATO</t>
  </si>
  <si>
    <t>101651-1910197</t>
  </si>
  <si>
    <t>000209</t>
  </si>
  <si>
    <t>16-07-2000</t>
  </si>
  <si>
    <t>JAMINI KUMAR</t>
  </si>
  <si>
    <t>101651-1910110</t>
  </si>
  <si>
    <t>000122</t>
  </si>
  <si>
    <t>24-03-2000</t>
  </si>
  <si>
    <t>AKASH DEY</t>
  </si>
  <si>
    <t>CC-13   BBNGDSHT  RABINDRA SAHITYA
CC-14   BBNGCCHT  SIMANTA BANGLAR LOKSAHITYA
DSE4   BBNGDSHT  BANGLA SAHITYER ITIHAS-UNISH SHATAK O BISH SHATAKER PRATHAMARDHA
DSE6   BBNGDSHT  BANGLA SAHITYE PRACHYA O PASCHATYA PRAVAB</t>
  </si>
  <si>
    <t>101651-1910213</t>
  </si>
  <si>
    <t>000225</t>
  </si>
  <si>
    <t>23-12-1999</t>
  </si>
  <si>
    <t>MADHURI MAHATO</t>
  </si>
  <si>
    <t>101651-1910153</t>
  </si>
  <si>
    <t>000165</t>
  </si>
  <si>
    <t>09-06-2002</t>
  </si>
  <si>
    <t>BIPASHA KARMAKAR</t>
  </si>
  <si>
    <t>101651-1910273</t>
  </si>
  <si>
    <t>000285</t>
  </si>
  <si>
    <t>07-09-2001</t>
  </si>
  <si>
    <t>RIMA DUTTA</t>
  </si>
  <si>
    <t>101651-1910152</t>
  </si>
  <si>
    <t>000164</t>
  </si>
  <si>
    <t>03-01-2002</t>
  </si>
  <si>
    <t>BIPAN KUMAR</t>
  </si>
  <si>
    <t>101651-1910164</t>
  </si>
  <si>
    <t>000176</t>
  </si>
  <si>
    <t>05-05-2001</t>
  </si>
  <si>
    <t>CHANDANA BAGTI</t>
  </si>
  <si>
    <t>101651-1910124</t>
  </si>
  <si>
    <t>000136</t>
  </si>
  <si>
    <t>08-02-2001</t>
  </si>
  <si>
    <t>ANNABALA KUMAR</t>
  </si>
  <si>
    <t>101651-1910141</t>
  </si>
  <si>
    <t>000153</t>
  </si>
  <si>
    <t>31-03-2000</t>
  </si>
  <si>
    <t>BANASHREE DEY</t>
  </si>
  <si>
    <t>101651-1910149</t>
  </si>
  <si>
    <t>000161</t>
  </si>
  <si>
    <t>26-07-2001</t>
  </si>
  <si>
    <t>BIKRAM KUMAR</t>
  </si>
  <si>
    <t>101651-1910125</t>
  </si>
  <si>
    <t>000137</t>
  </si>
  <si>
    <t>ANNAPURNA MAHATO</t>
  </si>
  <si>
    <t>101651-1910254</t>
  </si>
  <si>
    <t>000266</t>
  </si>
  <si>
    <t>27-04-2000</t>
  </si>
  <si>
    <t>101651-1910324</t>
  </si>
  <si>
    <t>000336</t>
  </si>
  <si>
    <t>22-09-2002</t>
  </si>
  <si>
    <t>SUKLA MODAK</t>
  </si>
  <si>
    <t>101651-1910230</t>
  </si>
  <si>
    <t>000242</t>
  </si>
  <si>
    <t>24-01-2001</t>
  </si>
  <si>
    <t>MRINAL DAS</t>
  </si>
  <si>
    <t>101651-1910111</t>
  </si>
  <si>
    <t>000123</t>
  </si>
  <si>
    <t>08-08-2001</t>
  </si>
  <si>
    <t>AKASH MAHATO</t>
  </si>
  <si>
    <t>101651-1910314</t>
  </si>
  <si>
    <t>000326</t>
  </si>
  <si>
    <t>SOMA RAJWAR</t>
  </si>
  <si>
    <t>101651-1910236</t>
  </si>
  <si>
    <t>000248</t>
  </si>
  <si>
    <t>14-07-2001</t>
  </si>
  <si>
    <t>NILA MANDAL</t>
  </si>
  <si>
    <t>101651-1910301</t>
  </si>
  <si>
    <t>000313</t>
  </si>
  <si>
    <t>25-09-2001</t>
  </si>
  <si>
    <t>SANTANU KHAWAS</t>
  </si>
  <si>
    <t>101651-1910127</t>
  </si>
  <si>
    <t>000139</t>
  </si>
  <si>
    <t>01-03-2001</t>
  </si>
  <si>
    <t>ARATI MAHATO</t>
  </si>
  <si>
    <t>101651-1910251</t>
  </si>
  <si>
    <t>000263</t>
  </si>
  <si>
    <t>09-01-2001</t>
  </si>
  <si>
    <t>PRAKASH MAHATO</t>
  </si>
  <si>
    <t>101651-1910339</t>
  </si>
  <si>
    <t>000351</t>
  </si>
  <si>
    <t>SWATI ADHIKARY</t>
  </si>
  <si>
    <t>101651-1910222</t>
  </si>
  <si>
    <t>000234</t>
  </si>
  <si>
    <t>MANORANJAN KUMAR</t>
  </si>
  <si>
    <t>101651-1910274</t>
  </si>
  <si>
    <t>000286</t>
  </si>
  <si>
    <t>16-05-1999</t>
  </si>
  <si>
    <t>RIMPA BAISNAB</t>
  </si>
  <si>
    <t>101651-1910133</t>
  </si>
  <si>
    <t>000145</t>
  </si>
  <si>
    <t>04-01-2001</t>
  </si>
  <si>
    <t>101651-1910195</t>
  </si>
  <si>
    <t>000207</t>
  </si>
  <si>
    <t>27-09-2001</t>
  </si>
  <si>
    <t>INDRAJIT THAKUR</t>
  </si>
  <si>
    <t>101651-1910201</t>
  </si>
  <si>
    <t>000213</t>
  </si>
  <si>
    <t>02-09-2001</t>
  </si>
  <si>
    <t>JOYDEV KUMAR</t>
  </si>
  <si>
    <t>101651-1910202</t>
  </si>
  <si>
    <t>000214</t>
  </si>
  <si>
    <t>11-01-2000</t>
  </si>
  <si>
    <t>JYOTIRMAYI MAHATO</t>
  </si>
  <si>
    <t>101651-1910343</t>
  </si>
  <si>
    <t>000355</t>
  </si>
  <si>
    <t>05-11-2001</t>
  </si>
  <si>
    <t>TRILOCHAN KUMAR</t>
  </si>
  <si>
    <t>101651-1910322</t>
  </si>
  <si>
    <t>000334</t>
  </si>
  <si>
    <t>27-05-2001</t>
  </si>
  <si>
    <t>SUDIPTA MAHATO</t>
  </si>
  <si>
    <t>101651-1910329</t>
  </si>
  <si>
    <t>000341</t>
  </si>
  <si>
    <t>03-04-2001</t>
  </si>
  <si>
    <t>SUNITA TANTUBAI</t>
  </si>
  <si>
    <t>101651-1910288</t>
  </si>
  <si>
    <t>000300</t>
  </si>
  <si>
    <t>SABITRI KUIRY</t>
  </si>
  <si>
    <t>101651-1910266</t>
  </si>
  <si>
    <t>000278</t>
  </si>
  <si>
    <t>14-02-2001</t>
  </si>
  <si>
    <t>RAJKISHOR MAHATO</t>
  </si>
  <si>
    <t>101651-1910155</t>
  </si>
  <si>
    <t>000167</t>
  </si>
  <si>
    <t>12-05-2001</t>
  </si>
  <si>
    <t>BISHNU ORANG</t>
  </si>
  <si>
    <t>101651-1910333</t>
  </si>
  <si>
    <t>000345</t>
  </si>
  <si>
    <t>17-02-2001</t>
  </si>
  <si>
    <t>SURJAKANTO KUMAR</t>
  </si>
  <si>
    <t>101651-1910305</t>
  </si>
  <si>
    <t>000317</t>
  </si>
  <si>
    <t>15-03-2000</t>
  </si>
  <si>
    <t>SHIBANI KUMAR</t>
  </si>
  <si>
    <t>101651-1910276</t>
  </si>
  <si>
    <t>000288</t>
  </si>
  <si>
    <t>28-05-1999</t>
  </si>
  <si>
    <t>101651-1910335</t>
  </si>
  <si>
    <t>000347</t>
  </si>
  <si>
    <t>04-03-1999</t>
  </si>
  <si>
    <t>SUSHANTA KUIRY</t>
  </si>
  <si>
    <t>101651-1910286</t>
  </si>
  <si>
    <t>000298</t>
  </si>
  <si>
    <t>06-03-2001</t>
  </si>
  <si>
    <t>RUPESH ORANG</t>
  </si>
  <si>
    <t>101651-1910330</t>
  </si>
  <si>
    <t>000342</t>
  </si>
  <si>
    <t>10-11-1999</t>
  </si>
  <si>
    <t>SUPRIYA MAJHI</t>
  </si>
  <si>
    <t>101651-1910208</t>
  </si>
  <si>
    <t>000220</t>
  </si>
  <si>
    <t>17-11-2001</t>
  </si>
  <si>
    <t>KSHITISH TANTUBAY</t>
  </si>
  <si>
    <t>101651-1810352</t>
  </si>
  <si>
    <t>000368</t>
  </si>
  <si>
    <t>TRIPTI SAW</t>
  </si>
  <si>
    <t>CC-13   BENGCCHT  Modern European Drama</t>
  </si>
  <si>
    <t>101651-1910258</t>
  </si>
  <si>
    <t>000270</t>
  </si>
  <si>
    <t>PUJA SING MURA</t>
  </si>
  <si>
    <t>CC-13   BENGCCHT  Modern European Drama
CC-14   BENGCCHT  Postcolonial Literatures
DSE4   BENGDSHT  History of English Literature (1798 to present)
DSE6   BENGDSHT  English Language and Literary Types</t>
  </si>
  <si>
    <t>101651-1910128</t>
  </si>
  <si>
    <t>000140</t>
  </si>
  <si>
    <t>01-10-2001</t>
  </si>
  <si>
    <t>ARGHABINDA ROY</t>
  </si>
  <si>
    <t>101651-1910198</t>
  </si>
  <si>
    <t>000210</t>
  </si>
  <si>
    <t>05-02-2002</t>
  </si>
  <si>
    <t>JANMENJAY KUMAR</t>
  </si>
  <si>
    <t>101651-1910338</t>
  </si>
  <si>
    <t>000350</t>
  </si>
  <si>
    <t>17-12-2001</t>
  </si>
  <si>
    <t>SWARNADUTY CHAKRABORTY</t>
  </si>
  <si>
    <t>101651-1910162</t>
  </si>
  <si>
    <t>000174</t>
  </si>
  <si>
    <t>11-09-2001</t>
  </si>
  <si>
    <t>CHANAKYA MAHATO</t>
  </si>
  <si>
    <t>101651-1910123</t>
  </si>
  <si>
    <t>000135</t>
  </si>
  <si>
    <t>16-11-2001</t>
  </si>
  <si>
    <t>ANMOL AMRIT</t>
  </si>
  <si>
    <t>101651-1910225</t>
  </si>
  <si>
    <t>000237</t>
  </si>
  <si>
    <t>11-04-2002</t>
  </si>
  <si>
    <t>MITHUN BAURI</t>
  </si>
  <si>
    <t>101651-1910216</t>
  </si>
  <si>
    <t>000228</t>
  </si>
  <si>
    <t>21-12-2001</t>
  </si>
  <si>
    <t>MALA MAHATO</t>
  </si>
  <si>
    <t>101651-1910204</t>
  </si>
  <si>
    <t>000216</t>
  </si>
  <si>
    <t>16-06-2001</t>
  </si>
  <si>
    <t>KANCHAN KUMAR</t>
  </si>
  <si>
    <t>101651-1910227</t>
  </si>
  <si>
    <t>000239</t>
  </si>
  <si>
    <t>11-01-2002</t>
  </si>
  <si>
    <t>MOHITOSH MURMU</t>
  </si>
  <si>
    <t>101651-1910284</t>
  </si>
  <si>
    <t>000296</t>
  </si>
  <si>
    <t>RUMA BARDHAN</t>
  </si>
  <si>
    <t>101651-1910281</t>
  </si>
  <si>
    <t>000293</t>
  </si>
  <si>
    <t>24-04-2001</t>
  </si>
  <si>
    <t>ROHIT NAG</t>
  </si>
  <si>
    <t>101651-1910150</t>
  </si>
  <si>
    <t>000162</t>
  </si>
  <si>
    <t>13-03-2001</t>
  </si>
  <si>
    <t>BIKRAM SINGHA</t>
  </si>
  <si>
    <t>101651-1910295</t>
  </si>
  <si>
    <t>000307</t>
  </si>
  <si>
    <t>SAIKAT BAURI</t>
  </si>
  <si>
    <t>101651-1910219</t>
  </si>
  <si>
    <t>000231</t>
  </si>
  <si>
    <t>01-11-2001</t>
  </si>
  <si>
    <t>MANDIRA KARMAKAR</t>
  </si>
  <si>
    <t>CC-13   BENGCCHT  Modern European Drama
CC-14   BENGCCHT  Postcolonial Literatures
DSE4   BENGDSHT  History of English Literature (1798 to present)
DSE5   BENGDSHT  Science Fiction and Detective Literature</t>
  </si>
  <si>
    <t>101651-1910293</t>
  </si>
  <si>
    <t>000305</t>
  </si>
  <si>
    <t>12-12-2001</t>
  </si>
  <si>
    <t>SAGARIKA HALDER</t>
  </si>
  <si>
    <t>101651-1910264</t>
  </si>
  <si>
    <t>000276</t>
  </si>
  <si>
    <t>RAJESH MAHATO</t>
  </si>
  <si>
    <t>101651-1910143</t>
  </si>
  <si>
    <t>000155</t>
  </si>
  <si>
    <t>03-06-2001</t>
  </si>
  <si>
    <t>BASUDEV BAURI</t>
  </si>
  <si>
    <t>101651-1910300</t>
  </si>
  <si>
    <t>000312</t>
  </si>
  <si>
    <t>SANJOY MAHATO</t>
  </si>
  <si>
    <t>101651-1910234</t>
  </si>
  <si>
    <t>000246</t>
  </si>
  <si>
    <t>15-10-2002</t>
  </si>
  <si>
    <t>NEHA SUTRADHAR</t>
  </si>
  <si>
    <t>101651-1910271</t>
  </si>
  <si>
    <t>000283</t>
  </si>
  <si>
    <t>RANAPRATAP SINGHA DEO</t>
  </si>
  <si>
    <t>101651-1910107</t>
  </si>
  <si>
    <t>000119</t>
  </si>
  <si>
    <t>AJAY GOPE</t>
  </si>
  <si>
    <t>101651-1910262</t>
  </si>
  <si>
    <t>000274</t>
  </si>
  <si>
    <t>02-05-2001</t>
  </si>
  <si>
    <t>RAHUL MAHATO</t>
  </si>
  <si>
    <t>101651-1910194</t>
  </si>
  <si>
    <t>000206</t>
  </si>
  <si>
    <t>29-06-2000</t>
  </si>
  <si>
    <t>INDRAJIT KUMAR</t>
  </si>
  <si>
    <t>101651-1910200</t>
  </si>
  <si>
    <t>000212</t>
  </si>
  <si>
    <t>07-12-2001</t>
  </si>
  <si>
    <t>JHINUK BID</t>
  </si>
  <si>
    <t>101651-1910267</t>
  </si>
  <si>
    <t>000279</t>
  </si>
  <si>
    <t>RAJKUMAR PANDEY</t>
  </si>
  <si>
    <t>101651-1910334</t>
  </si>
  <si>
    <t>000346</t>
  </si>
  <si>
    <t>04-10-2001</t>
  </si>
  <si>
    <t>SUROJIT KUMAR</t>
  </si>
  <si>
    <t>101651-1910205</t>
  </si>
  <si>
    <t>000217</t>
  </si>
  <si>
    <t>10-09-2001</t>
  </si>
  <si>
    <t>KARUNA MAHATO</t>
  </si>
  <si>
    <t>101651-1910158</t>
  </si>
  <si>
    <t>000170</t>
  </si>
  <si>
    <t>08-03-2000</t>
  </si>
  <si>
    <t>BRIKODAR MAHATO</t>
  </si>
  <si>
    <t>101651-1910310</t>
  </si>
  <si>
    <t>000322</t>
  </si>
  <si>
    <t>SHUBHAJIT KUMAR</t>
  </si>
  <si>
    <t>101651-1910221</t>
  </si>
  <si>
    <t>000233</t>
  </si>
  <si>
    <t>MANJU BAISNAB</t>
  </si>
  <si>
    <t>101651-1910246</t>
  </si>
  <si>
    <t>000258</t>
  </si>
  <si>
    <t>21-01-2002</t>
  </si>
  <si>
    <t>PARTHA SARATHI NAYAK</t>
  </si>
  <si>
    <t>101651-1910253</t>
  </si>
  <si>
    <t>000265</t>
  </si>
  <si>
    <t>05-01-2002</t>
  </si>
  <si>
    <t>PRATIKSHA CHIK BARAIK</t>
  </si>
  <si>
    <t>101651-1910229</t>
  </si>
  <si>
    <t>000241</t>
  </si>
  <si>
    <t>26-10-2002</t>
  </si>
  <si>
    <t>MOULY DEY</t>
  </si>
  <si>
    <t>101651-1910232</t>
  </si>
  <si>
    <t>000244</t>
  </si>
  <si>
    <t>28-09-2001</t>
  </si>
  <si>
    <t>NAGESWAR KUMAR</t>
  </si>
  <si>
    <t>101651-1910224</t>
  </si>
  <si>
    <t>000236</t>
  </si>
  <si>
    <t>17-01-2002</t>
  </si>
  <si>
    <t>MILI HAZRA</t>
  </si>
  <si>
    <t>101651-1910176</t>
  </si>
  <si>
    <t>000188</t>
  </si>
  <si>
    <t>06-01-2002</t>
  </si>
  <si>
    <t>DHARMENDRA MAHATO</t>
  </si>
  <si>
    <t>101651-1910280</t>
  </si>
  <si>
    <t>000292</t>
  </si>
  <si>
    <t>10-01-2002</t>
  </si>
  <si>
    <t>RIYA SENAPATI</t>
  </si>
  <si>
    <t>101651-1910184</t>
  </si>
  <si>
    <t>000196</t>
  </si>
  <si>
    <t>02-01-2001</t>
  </si>
  <si>
    <t>DISHA MANDAL</t>
  </si>
  <si>
    <t>101651-1910116</t>
  </si>
  <si>
    <t>000128</t>
  </si>
  <si>
    <t>AMIT MAHATO</t>
  </si>
  <si>
    <t>101651-1910183</t>
  </si>
  <si>
    <t>000195</t>
  </si>
  <si>
    <t>DIPIKA MAHATO</t>
  </si>
  <si>
    <t>101651-1910285</t>
  </si>
  <si>
    <t>000297</t>
  </si>
  <si>
    <t>RUMPA MAHATO</t>
  </si>
  <si>
    <t>101651-1910121</t>
  </si>
  <si>
    <t>000133</t>
  </si>
  <si>
    <t>25-10-2002</t>
  </si>
  <si>
    <t>ANIRBAN KUIRY</t>
  </si>
  <si>
    <t>101651-1910255</t>
  </si>
  <si>
    <t>000267</t>
  </si>
  <si>
    <t>26-09-2001</t>
  </si>
  <si>
    <t>PRITI DUTTA</t>
  </si>
  <si>
    <t>101651-1910283</t>
  </si>
  <si>
    <t>000295</t>
  </si>
  <si>
    <t>19-08-2000</t>
  </si>
  <si>
    <t>RUBI KHATUN</t>
  </si>
  <si>
    <t>101651-1910189</t>
  </si>
  <si>
    <t>000201</t>
  </si>
  <si>
    <t>17-08-2000</t>
  </si>
  <si>
    <t>GOBINDA MAHATO</t>
  </si>
  <si>
    <t>101651-1910279</t>
  </si>
  <si>
    <t>000291</t>
  </si>
  <si>
    <t>RIYA DUTTA</t>
  </si>
  <si>
    <t>101651-1910136</t>
  </si>
  <si>
    <t>000148</t>
  </si>
  <si>
    <t>BADAL MISHRA</t>
  </si>
  <si>
    <t>101651-1910235</t>
  </si>
  <si>
    <t>000247</t>
  </si>
  <si>
    <t>12-05-2000</t>
  </si>
  <si>
    <t>NIKHIL MAHATO</t>
  </si>
  <si>
    <t>101651-1910346</t>
  </si>
  <si>
    <t>000358</t>
  </si>
  <si>
    <t>YUDHISTIR PARAMANIK</t>
  </si>
  <si>
    <t>101651-1910313</t>
  </si>
  <si>
    <t>000325</t>
  </si>
  <si>
    <t>25-02-2000</t>
  </si>
  <si>
    <t>SOMA KUIRY</t>
  </si>
  <si>
    <t>101651-1910275</t>
  </si>
  <si>
    <t>000287</t>
  </si>
  <si>
    <t>RISHAV MAHATO</t>
  </si>
  <si>
    <t>101651-1910139</t>
  </si>
  <si>
    <t>000151</t>
  </si>
  <si>
    <t>07-07-2001</t>
  </si>
  <si>
    <t>BALARAM MAHATO</t>
  </si>
  <si>
    <t>CC-13   BHISCCHT  Europe: Revolution and Restoration (late 18th to 1914)
CC-14   BHISCCHT  International Relations in Post-World War II and India
DSE4   BHISDSHT  China and Communist movements
DSE5   BHISDSHT  Transition in Japan: from Feudalism to Capitalism</t>
  </si>
  <si>
    <t>101651-1810264</t>
  </si>
  <si>
    <t>000280</t>
  </si>
  <si>
    <t>16-11-1999</t>
  </si>
  <si>
    <t>RADHIKA MAHATO</t>
  </si>
  <si>
    <t>101651-1910298</t>
  </si>
  <si>
    <t>000310</t>
  </si>
  <si>
    <t>28-11-2001</t>
  </si>
  <si>
    <t>SANAKA MAHATO</t>
  </si>
  <si>
    <t>101651-1910117</t>
  </si>
  <si>
    <t>000129</t>
  </si>
  <si>
    <t>12-02-2000</t>
  </si>
  <si>
    <t>AMIT RAJAK</t>
  </si>
  <si>
    <t>101651-1910269</t>
  </si>
  <si>
    <t>000281</t>
  </si>
  <si>
    <t>RAMESH GORAIN</t>
  </si>
  <si>
    <t>101651-1910120</t>
  </si>
  <si>
    <t>000132</t>
  </si>
  <si>
    <t>ANAMIKA SUTRADHAR</t>
  </si>
  <si>
    <t>CC-13   BHISCCHT  Europe: Revolution and Restoration (late 18th to 1914)
CC-14   BHISCCHT  International Relations in Post-World War II and India
DSE4   BHISDSHT  China and Communist movements
DSE6   BHISDSHT  History from Manbhum to Purulia</t>
  </si>
  <si>
    <t>101651-1910106</t>
  </si>
  <si>
    <t>000118</t>
  </si>
  <si>
    <t>ACHINTO MAHATO</t>
  </si>
  <si>
    <t>101651-1910112</t>
  </si>
  <si>
    <t>000124</t>
  </si>
  <si>
    <t>101651-1910135</t>
  </si>
  <si>
    <t>000147</t>
  </si>
  <si>
    <t>08-06-2001</t>
  </si>
  <si>
    <t>ATISH MAHATO</t>
  </si>
  <si>
    <t>101651-1910290</t>
  </si>
  <si>
    <t>000302</t>
  </si>
  <si>
    <t>01-03-2002</t>
  </si>
  <si>
    <t>101651-1910309</t>
  </si>
  <si>
    <t>000321</t>
  </si>
  <si>
    <t>SHILPI CHATTERJEE</t>
  </si>
  <si>
    <t>101651-1910188</t>
  </si>
  <si>
    <t>000200</t>
  </si>
  <si>
    <t>GANDHAMANI MAHATO</t>
  </si>
  <si>
    <t>101651-1910196</t>
  </si>
  <si>
    <t>000208</t>
  </si>
  <si>
    <t>JAGADISH MACHHUAR</t>
  </si>
  <si>
    <t>101651-1910134</t>
  </si>
  <si>
    <t>000146</t>
  </si>
  <si>
    <t>29-09-1998</t>
  </si>
  <si>
    <t>ASTAMI SUTRADHAR</t>
  </si>
  <si>
    <t>101651-1910187</t>
  </si>
  <si>
    <t>000199</t>
  </si>
  <si>
    <t>13-06-2001</t>
  </si>
  <si>
    <t>DURYADHAN MAHATO</t>
  </si>
  <si>
    <t>101651-1910220</t>
  </si>
  <si>
    <t>000232</t>
  </si>
  <si>
    <t>25-08-2001</t>
  </si>
  <si>
    <t>MANIK RAJAK</t>
  </si>
  <si>
    <t>101651-1910182</t>
  </si>
  <si>
    <t>000194</t>
  </si>
  <si>
    <t>07-02-2001</t>
  </si>
  <si>
    <t>DIPESH KALINDI</t>
  </si>
  <si>
    <t>101651-1910170</t>
  </si>
  <si>
    <t>000182</t>
  </si>
  <si>
    <t>20-02-2001</t>
  </si>
  <si>
    <t>DEBASISH DUTTA</t>
  </si>
  <si>
    <t>101651-1910173</t>
  </si>
  <si>
    <t>000185</t>
  </si>
  <si>
    <t>DHANANJOY BAURI</t>
  </si>
  <si>
    <t>101651-1910132</t>
  </si>
  <si>
    <t>000144</t>
  </si>
  <si>
    <t>101651-1910165</t>
  </si>
  <si>
    <t>000177</t>
  </si>
  <si>
    <t>10-12-2001</t>
  </si>
  <si>
    <t>CHANDRAMAHAN MAHATO</t>
  </si>
  <si>
    <t>101651-1910242</t>
  </si>
  <si>
    <t>000254</t>
  </si>
  <si>
    <t>PANCHAM BANERJEE</t>
  </si>
  <si>
    <t>101651-1910345</t>
  </si>
  <si>
    <t>000357</t>
  </si>
  <si>
    <t>02-03-2001</t>
  </si>
  <si>
    <t>101651-1910237</t>
  </si>
  <si>
    <t>000249</t>
  </si>
  <si>
    <t>22-05-1999</t>
  </si>
  <si>
    <t>NIRMAL MAHATO</t>
  </si>
  <si>
    <t>101651-1910160</t>
  </si>
  <si>
    <t>000172</t>
  </si>
  <si>
    <t>14-02-2002</t>
  </si>
  <si>
    <t>BUDDHADEB MAJHI</t>
  </si>
  <si>
    <t>101651-1910252</t>
  </si>
  <si>
    <t>000264</t>
  </si>
  <si>
    <t>06-07-2000</t>
  </si>
  <si>
    <t>PRASENJIT MAHATO</t>
  </si>
  <si>
    <t>101651-1910320</t>
  </si>
  <si>
    <t>000332</t>
  </si>
  <si>
    <t>SUBHANKAR MANDAL</t>
  </si>
  <si>
    <t>101651-1910318</t>
  </si>
  <si>
    <t>000330</t>
  </si>
  <si>
    <t>27-02-2001</t>
  </si>
  <si>
    <t>SOUMANKA GUIN</t>
  </si>
  <si>
    <t>101651-1910311</t>
  </si>
  <si>
    <t>000323</t>
  </si>
  <si>
    <t>08-09-2001</t>
  </si>
  <si>
    <t>SHYAMSUNDAR KUMAR</t>
  </si>
  <si>
    <t>101651-1910148</t>
  </si>
  <si>
    <t>000160</t>
  </si>
  <si>
    <t>18-11-1999</t>
  </si>
  <si>
    <t>BIKASH ROY</t>
  </si>
  <si>
    <t>101651-1910181</t>
  </si>
  <si>
    <t>000193</t>
  </si>
  <si>
    <t>27-10-2001</t>
  </si>
  <si>
    <t>101651-1910241</t>
  </si>
  <si>
    <t>000253</t>
  </si>
  <si>
    <t>07-04-2001</t>
  </si>
  <si>
    <t>NURJAHAN KHATUN</t>
  </si>
  <si>
    <t>101651-1910129</t>
  </si>
  <si>
    <t>000141</t>
  </si>
  <si>
    <t>ASHIM MODAK</t>
  </si>
  <si>
    <t>101651-1910265</t>
  </si>
  <si>
    <t>000277</t>
  </si>
  <si>
    <t>05-07-2000</t>
  </si>
  <si>
    <t>101651-1910257</t>
  </si>
  <si>
    <t>000269</t>
  </si>
  <si>
    <t>31-01-2002</t>
  </si>
  <si>
    <t>PRIYANKA KUIRY</t>
  </si>
  <si>
    <t>101651-1910259</t>
  </si>
  <si>
    <t>000271</t>
  </si>
  <si>
    <t>13-04-2002</t>
  </si>
  <si>
    <t>PURNASHA HALDER</t>
  </si>
  <si>
    <t>101651-1910315</t>
  </si>
  <si>
    <t>000327</t>
  </si>
  <si>
    <t>SONALI ROY</t>
  </si>
  <si>
    <t>101651-1910342</t>
  </si>
  <si>
    <t>000354</t>
  </si>
  <si>
    <t>THAKURDAS MAHATO</t>
  </si>
  <si>
    <t>101651-1910122</t>
  </si>
  <si>
    <t>000134</t>
  </si>
  <si>
    <t>ANITA MAHATO</t>
  </si>
  <si>
    <t>101651-1910238</t>
  </si>
  <si>
    <t>000250</t>
  </si>
  <si>
    <t>28-05-2000</t>
  </si>
  <si>
    <t>NISHA SINGHA</t>
  </si>
  <si>
    <t>CC-13   BPHICCHT  Contemporary Indian Philosophy
CC-14   BPHICCHT  Contemporary Western Philosophy.
DSE5   BPHIDSHT  Hind Swaraj by Mohondas Karamchand Gandhi (Full Text)
DSE6   BPHIDSHT  Text from Western Political Philosophy</t>
  </si>
  <si>
    <t>101651-1910223</t>
  </si>
  <si>
    <t>000235</t>
  </si>
  <si>
    <t>101651-1910210</t>
  </si>
  <si>
    <t>000222</t>
  </si>
  <si>
    <t>19-10-2001</t>
  </si>
  <si>
    <t>LAKHIKANTA RAJAK</t>
  </si>
  <si>
    <t>101651-1910233</t>
  </si>
  <si>
    <t>000245</t>
  </si>
  <si>
    <t>12-09-2001</t>
  </si>
  <si>
    <t>NEHA SINGHA</t>
  </si>
  <si>
    <t>101651-1910115</t>
  </si>
  <si>
    <t>000127</t>
  </si>
  <si>
    <t>16-01-2000</t>
  </si>
  <si>
    <t>AMIT KUIRI</t>
  </si>
  <si>
    <t>101651-1910211</t>
  </si>
  <si>
    <t>000223</t>
  </si>
  <si>
    <t>LALITA MAHATO</t>
  </si>
  <si>
    <t>101651-1910180</t>
  </si>
  <si>
    <t>000192</t>
  </si>
  <si>
    <t>14-01-2000</t>
  </si>
  <si>
    <t>DILIP KUMAR MAJHI</t>
  </si>
  <si>
    <t>101651-1910344</t>
  </si>
  <si>
    <t>000356</t>
  </si>
  <si>
    <t>22-06-2000</t>
  </si>
  <si>
    <t>TULSI MANDAL</t>
  </si>
  <si>
    <t>101651-1910138</t>
  </si>
  <si>
    <t>000150</t>
  </si>
  <si>
    <t>101651-1910161</t>
  </si>
  <si>
    <t>000173</t>
  </si>
  <si>
    <t>CHAITALI MAHATO</t>
  </si>
  <si>
    <t>101651-1910218</t>
  </si>
  <si>
    <t>000230</t>
  </si>
  <si>
    <t>28-12-2001</t>
  </si>
  <si>
    <t>101651-1910319</t>
  </si>
  <si>
    <t>000331</t>
  </si>
  <si>
    <t>22-04-2002</t>
  </si>
  <si>
    <t>SOURAV SWARNAKAR</t>
  </si>
  <si>
    <t>101651-1910303</t>
  </si>
  <si>
    <t>000315</t>
  </si>
  <si>
    <t>21-02-2001</t>
  </si>
  <si>
    <t>SHAMBHU SING LAYA</t>
  </si>
  <si>
    <t>101651-1910337</t>
  </si>
  <si>
    <t>000349</t>
  </si>
  <si>
    <t>SWAJAL KUMAR</t>
  </si>
  <si>
    <t>101651-1910231</t>
  </si>
  <si>
    <t>000243</t>
  </si>
  <si>
    <t>10-03-2001</t>
  </si>
  <si>
    <t>MUKESH GORAI</t>
  </si>
  <si>
    <t>101651-1910312</t>
  </si>
  <si>
    <t>000324</t>
  </si>
  <si>
    <t>SMRITI CHAKRABORTY</t>
  </si>
  <si>
    <t>101651-1910214</t>
  </si>
  <si>
    <t>000226</t>
  </si>
  <si>
    <t>11-04-2001</t>
  </si>
  <si>
    <t>MAHABIR KUIRY</t>
  </si>
  <si>
    <t>101651-1910217</t>
  </si>
  <si>
    <t>000229</t>
  </si>
  <si>
    <t>MALU KUMAR</t>
  </si>
  <si>
    <t>101651-1910325</t>
  </si>
  <si>
    <t>000337</t>
  </si>
  <si>
    <t>05-10-2000</t>
  </si>
  <si>
    <t>SUKUMAR MAHATO</t>
  </si>
  <si>
    <t>101651-1910307</t>
  </si>
  <si>
    <t>000319</t>
  </si>
  <si>
    <t>SHILA GORAIN</t>
  </si>
  <si>
    <t>101651-1910119</t>
  </si>
  <si>
    <t>000131</t>
  </si>
  <si>
    <t>22-01-2002</t>
  </si>
  <si>
    <t>ANAMIKA BIT</t>
  </si>
  <si>
    <t>101651-1910326</t>
  </si>
  <si>
    <t>000338</t>
  </si>
  <si>
    <t>03-12-2001</t>
  </si>
  <si>
    <t>SUKUMAR ROY</t>
  </si>
  <si>
    <t>101651-1910323</t>
  </si>
  <si>
    <t>000335</t>
  </si>
  <si>
    <t>SUKHCHAND KUIRY</t>
  </si>
  <si>
    <t>101651-1910239</t>
  </si>
  <si>
    <t>000251</t>
  </si>
  <si>
    <t>05-12-2001</t>
  </si>
  <si>
    <t>NISHIKANTA RAJAK</t>
  </si>
  <si>
    <t>101651-1910331</t>
  </si>
  <si>
    <t>000343</t>
  </si>
  <si>
    <t>25-01-2002</t>
  </si>
  <si>
    <t>SUPRIYO SUTRADHAR</t>
  </si>
  <si>
    <t>101651-1910207</t>
  </si>
  <si>
    <t>000219</t>
  </si>
  <si>
    <t>26-06-2001</t>
  </si>
  <si>
    <t>KESHAB SHEKHAR</t>
  </si>
  <si>
    <t>101651-1910245</t>
  </si>
  <si>
    <t>000257</t>
  </si>
  <si>
    <t>PARTHA HALDER</t>
  </si>
  <si>
    <t>101651-1910282</t>
  </si>
  <si>
    <t>000294</t>
  </si>
  <si>
    <t>09-02-2001</t>
  </si>
  <si>
    <t>ROMU DUTTA</t>
  </si>
  <si>
    <t>101651-1910278</t>
  </si>
  <si>
    <t>000290</t>
  </si>
  <si>
    <t>20-06-2001</t>
  </si>
  <si>
    <t>RIYA CHANDRA</t>
  </si>
  <si>
    <t>101651-1910316</t>
  </si>
  <si>
    <t>000328</t>
  </si>
  <si>
    <t>07-10-2001</t>
  </si>
  <si>
    <t>SONAY SINGHA</t>
  </si>
  <si>
    <t>101651-1910203</t>
  </si>
  <si>
    <t>000215</t>
  </si>
  <si>
    <t>KALYANI KUMAR</t>
  </si>
  <si>
    <t>CC-13   BSNSCCHT  Ontology and Epistemology (Dar?ana)
CC-14   BSNSCCHT  Poetics and Literary Criticism 
DSE4   BSNSDSHT  Fundamentals of ?yurveda
DSE6   BSNSDSHT  Ancient Indian Polity:</t>
  </si>
  <si>
    <t>101651-1910212</t>
  </si>
  <si>
    <t>000224</t>
  </si>
  <si>
    <t>26-04-1999</t>
  </si>
  <si>
    <t>MADHAB MAHATO</t>
  </si>
  <si>
    <t>101651-1910190</t>
  </si>
  <si>
    <t>000202</t>
  </si>
  <si>
    <t>09-12-2000</t>
  </si>
  <si>
    <t>GOKUL MAHATO</t>
  </si>
  <si>
    <t>101651-1910175</t>
  </si>
  <si>
    <t>000187</t>
  </si>
  <si>
    <t>08-11-2001</t>
  </si>
  <si>
    <t>DHANURAM MAHATO</t>
  </si>
  <si>
    <t>101651-1910328</t>
  </si>
  <si>
    <t>000340</t>
  </si>
  <si>
    <t>28-04-2000</t>
  </si>
  <si>
    <t>101651-1910163</t>
  </si>
  <si>
    <t>000175</t>
  </si>
  <si>
    <t>CHANDAN MAHATO</t>
  </si>
  <si>
    <t>101651-1910299</t>
  </si>
  <si>
    <t>000311</t>
  </si>
  <si>
    <t>SANGITA UPADHYAY</t>
  </si>
  <si>
    <t>101651-1910228</t>
  </si>
  <si>
    <t>000240</t>
  </si>
  <si>
    <t>MOMENA KHATUN</t>
  </si>
  <si>
    <t>101651-1910248</t>
  </si>
  <si>
    <t>000260</t>
  </si>
  <si>
    <t>22-06-1999</t>
  </si>
  <si>
    <t>PRADIP CHANDRA MAHATO</t>
  </si>
  <si>
    <t>101651-1910291</t>
  </si>
  <si>
    <t>000303</t>
  </si>
  <si>
    <t>30-12-2001</t>
  </si>
  <si>
    <t>SACHIN RAJOWAR</t>
  </si>
  <si>
    <t>101651-1910113</t>
  </si>
  <si>
    <t>000125</t>
  </si>
  <si>
    <t>18-05-2000</t>
  </si>
  <si>
    <t>AKASH MANDAL</t>
  </si>
  <si>
    <t>CC-13   BGEOCCHT  Evolution of Geographical Thought
CC-14   BGEOCCHS  Geographical Information System
DSE4   BGEODSHT  Soil and Biogeography
DSE5   BGEODSHT  Social Geography</t>
  </si>
  <si>
    <t>101651-1910260</t>
  </si>
  <si>
    <t>000272</t>
  </si>
  <si>
    <t>RADHESHYAM MAHATO</t>
  </si>
  <si>
    <t>101651-1910340</t>
  </si>
  <si>
    <t>000352</t>
  </si>
  <si>
    <t>18-06-2000</t>
  </si>
  <si>
    <t>TANUSHREE MANDAL</t>
  </si>
  <si>
    <t>101651-1910292</t>
  </si>
  <si>
    <t>000304</t>
  </si>
  <si>
    <t>SAGAR PANDEY</t>
  </si>
  <si>
    <t>101651-1910215</t>
  </si>
  <si>
    <t>000227</t>
  </si>
  <si>
    <t>23-07-2000</t>
  </si>
  <si>
    <t>MAHADEV MAHATO</t>
  </si>
  <si>
    <t>101651-1910249</t>
  </si>
  <si>
    <t>000261</t>
  </si>
  <si>
    <t>25-11-1999</t>
  </si>
  <si>
    <t>PRADIP MAHATO</t>
  </si>
  <si>
    <t>101651-1910192</t>
  </si>
  <si>
    <t>000204</t>
  </si>
  <si>
    <t>18-01-2001</t>
  </si>
  <si>
    <t>HAREMOHAN GOPE</t>
  </si>
  <si>
    <t>101651-1910199</t>
  </si>
  <si>
    <t>000211</t>
  </si>
  <si>
    <t>01-06-2001</t>
  </si>
  <si>
    <t>JAYA ROY</t>
  </si>
  <si>
    <t>101651-1910174</t>
  </si>
  <si>
    <t>000186</t>
  </si>
  <si>
    <t>DHANANJOY MAHATO</t>
  </si>
  <si>
    <t>101651-1910209</t>
  </si>
  <si>
    <t>000221</t>
  </si>
  <si>
    <t>19-04-2001</t>
  </si>
  <si>
    <t>LAKHI RAJAK</t>
  </si>
  <si>
    <t>101651-1910191</t>
  </si>
  <si>
    <t>000203</t>
  </si>
  <si>
    <t>GOUR KUMAR MAJHI</t>
  </si>
  <si>
    <t>101651-1910321</t>
  </si>
  <si>
    <t>000333</t>
  </si>
  <si>
    <t>04-12-1998</t>
  </si>
  <si>
    <t>SUBHASH MAHATO</t>
  </si>
  <si>
    <t>101651-1910109</t>
  </si>
  <si>
    <t>000121</t>
  </si>
  <si>
    <t>AJIT KUMAR</t>
  </si>
  <si>
    <t>101651-1910206</t>
  </si>
  <si>
    <t>000218</t>
  </si>
  <si>
    <t>13-09-2000</t>
  </si>
  <si>
    <t>KEDARNATH KUMAR</t>
  </si>
  <si>
    <t>101651-1910179</t>
  </si>
  <si>
    <t>000191</t>
  </si>
  <si>
    <t>DIBAKAR ORANG</t>
  </si>
  <si>
    <t>101651-1910193</t>
  </si>
  <si>
    <t>000205</t>
  </si>
  <si>
    <t>15-01-2001</t>
  </si>
  <si>
    <t>INDRA DEV MAHATO</t>
  </si>
  <si>
    <t>101651-1910270</t>
  </si>
  <si>
    <t>000282</t>
  </si>
  <si>
    <t>12-12-2000</t>
  </si>
  <si>
    <t>RAMESH RAJAK</t>
  </si>
  <si>
    <t>CC-13   BECOCCHT  Indian Economy
CC-14   BECOCCHT  Development Economics
DSE4   BECODSHT  Environmental Economics
DSE5   BECODSHT  Money and Financial Markets</t>
  </si>
  <si>
    <t>101651-1910169</t>
  </si>
  <si>
    <t>000181</t>
  </si>
  <si>
    <t>14-04-2002</t>
  </si>
  <si>
    <t>DEBABRATA HALDER</t>
  </si>
  <si>
    <t>101651-1910108</t>
  </si>
  <si>
    <t>000120</t>
  </si>
  <si>
    <t>14-03-2000</t>
  </si>
  <si>
    <t>AJAY RAJAK</t>
  </si>
  <si>
    <t>ACHHRURAM MEMORIAL COLLEGE, JHALDA, PURULIA</t>
  </si>
  <si>
    <t>Result of the Department of Economics, 2022 Pass out Batch</t>
  </si>
  <si>
    <t>Result of the Department of Geography, 2022 Pass out Batch</t>
  </si>
  <si>
    <t>Result of the Department of Sanskrit, 2022 Pass out Batch</t>
  </si>
  <si>
    <t>Result of the Department of Philosophy, 2022 Pass out Batch</t>
  </si>
  <si>
    <t>Result of the Department of History, 2022 Pass out Batch</t>
  </si>
  <si>
    <t>Result of the Department of English, 2022 Pass out Batch</t>
  </si>
  <si>
    <t>Result of the Department of Bengali, 2022 Pass out Batch</t>
  </si>
  <si>
    <t>Result of the Department of Zoology, 2022 Pass out Batch</t>
  </si>
  <si>
    <t>Result of the Department of Botany, 2022 Pass out Batch</t>
  </si>
  <si>
    <t>Result of the Department of Chemistry, 2022 Pass out Batch</t>
  </si>
  <si>
    <t>Result of the Department of Physics, 2022 Pass out Batch</t>
  </si>
  <si>
    <t>Result of the Department of Mathematics, 2022 Pass out Batch</t>
  </si>
  <si>
    <t>Result of the BA Program Course, 2022 Pass out Batch</t>
  </si>
  <si>
    <t>Result of the BSc Program Course, 2022 Pass out Batch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</si>
</sst>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000000"/>
      <name val="Calibri"/>
      <charset val="1"/>
    </font>
    <font>
      <b/>
      <sz val="11"/>
      <color rgb="FF000000"/>
      <name val="Calibri"/>
      <family val="2"/>
      <charset val="1"/>
    </font>
    <font>
      <b/>
      <sz val="10"/>
      <color rgb="FF000000"/>
      <name val="Calibri"/>
      <family val="2"/>
      <charset val="1"/>
    </font>
    <font>
      <sz val="9"/>
      <color rgb="FF000000"/>
      <name val="Calibri"/>
      <family val="2"/>
      <charset val="1"/>
    </font>
    <font>
      <sz val="9"/>
      <color rgb="FF000000"/>
      <name val="Calibri"/>
      <family val="2"/>
    </font>
    <font>
      <b/>
      <sz val="11"/>
      <color rgb="FF000000"/>
      <name val="Calibri"/>
      <family val="2"/>
    </font>
    <font>
      <b/>
      <sz val="10"/>
      <color rgb="FF000000"/>
      <name val="Calibri"/>
      <family val="2"/>
    </font>
    <font>
      <sz val="10"/>
      <color rgb="FF000000"/>
      <name val="Calibri"/>
      <family val="2"/>
    </font>
    <font>
      <b/>
      <sz val="16"/>
      <color rgb="FF000000"/>
      <name val="Calibri"/>
      <family val="2"/>
    </font>
    <font>
      <b/>
      <sz val="14"/>
      <color rgb="FF000000"/>
      <name val="Calibri"/>
      <family val="2"/>
    </font>
    <font>
      <b/>
      <sz val="12"/>
      <color rgb="FF000000"/>
      <name val="Calibri"/>
      <family val="2"/>
    </font>
    <font>
      <sz val="12"/>
      <color rgb="FF000000"/>
      <name val="Calibri"/>
      <family val="2"/>
    </font>
  </fonts>
  <fills count="3">
    <fill>
      <patternFill patternType="none"/>
    </fill>
    <fill>
      <patternFill patternType="gray125"/>
    </fill>
    <fill>
      <patternFill patternType="solid">
        <fgColor rgb="FFFFFFFF"/>
        <bgColor rgb="FFFFFFCC"/>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56">
    <xf numFmtId="0" fontId="0" fillId="0" borderId="0" xfId="0"/>
    <xf numFmtId="0" fontId="0" fillId="0" borderId="1" xfId="0" applyBorder="1"/>
    <xf numFmtId="0" fontId="2" fillId="2"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49" fontId="0" fillId="0" borderId="1" xfId="0" applyNumberFormat="1" applyBorder="1"/>
    <xf numFmtId="0" fontId="4" fillId="0" borderId="1" xfId="0" applyFont="1" applyBorder="1"/>
    <xf numFmtId="49" fontId="2" fillId="2" borderId="1" xfId="0" applyNumberFormat="1" applyFont="1" applyFill="1" applyBorder="1" applyAlignment="1">
      <alignment horizontal="left" vertical="center" wrapText="1"/>
    </xf>
    <xf numFmtId="0" fontId="7" fillId="0" borderId="0" xfId="0" applyFont="1" applyAlignment="1">
      <alignment wrapText="1"/>
    </xf>
    <xf numFmtId="0" fontId="5" fillId="0" borderId="1" xfId="0" applyFont="1" applyBorder="1" applyAlignment="1">
      <alignment horizontal="center" vertical="center" wrapText="1"/>
    </xf>
    <xf numFmtId="0" fontId="0" fillId="0" borderId="3" xfId="0" applyBorder="1"/>
    <xf numFmtId="0" fontId="0" fillId="0" borderId="4" xfId="0" applyBorder="1"/>
    <xf numFmtId="0" fontId="8" fillId="0" borderId="3" xfId="0" applyFont="1" applyBorder="1" applyAlignment="1">
      <alignment wrapText="1"/>
    </xf>
    <xf numFmtId="0" fontId="8" fillId="0" borderId="4" xfId="0" applyFont="1" applyBorder="1" applyAlignment="1">
      <alignment wrapText="1"/>
    </xf>
    <xf numFmtId="0" fontId="5" fillId="0" borderId="1" xfId="0" applyFont="1" applyBorder="1" applyAlignment="1">
      <alignment horizontal="center"/>
    </xf>
    <xf numFmtId="0" fontId="1" fillId="2" borderId="1" xfId="0" applyFont="1" applyFill="1" applyBorder="1" applyAlignment="1">
      <alignment horizontal="center" vertical="center"/>
    </xf>
    <xf numFmtId="0" fontId="8" fillId="0" borderId="2" xfId="0" applyFont="1" applyBorder="1" applyAlignment="1">
      <alignment horizontal="center" wrapText="1"/>
    </xf>
    <xf numFmtId="0" fontId="8" fillId="0" borderId="3" xfId="0" applyFont="1" applyBorder="1" applyAlignment="1">
      <alignment horizontal="center" wrapText="1"/>
    </xf>
    <xf numFmtId="0" fontId="9" fillId="0" borderId="2" xfId="0" applyFont="1" applyBorder="1"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8" fillId="0" borderId="4" xfId="0" applyFont="1" applyBorder="1" applyAlignment="1">
      <alignment horizontal="center" wrapText="1"/>
    </xf>
    <xf numFmtId="0" fontId="9" fillId="0" borderId="1" xfId="0" applyFont="1" applyBorder="1" applyAlignment="1">
      <alignment horizontal="center"/>
    </xf>
    <xf numFmtId="0" fontId="5" fillId="0" borderId="1" xfId="0" applyFont="1" applyBorder="1" applyAlignment="1">
      <alignment horizont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0" fillId="0" borderId="1" xfId="0"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49" fontId="10" fillId="2" borderId="1" xfId="0" applyNumberFormat="1" applyFont="1" applyFill="1" applyBorder="1" applyAlignment="1">
      <alignment horizontal="center" vertical="center" wrapText="1"/>
    </xf>
    <xf numFmtId="0" fontId="10" fillId="0" borderId="0" xfId="0" applyFont="1" applyAlignment="1">
      <alignment horizontal="center" vertical="center" wrapText="1"/>
    </xf>
    <xf numFmtId="49" fontId="5" fillId="0" borderId="1" xfId="0" applyNumberFormat="1" applyFont="1" applyBorder="1" applyAlignment="1">
      <alignment horizontal="center" vertical="center"/>
    </xf>
    <xf numFmtId="49" fontId="5"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11"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7E0021"/>
      <rgbColor rgb="FF008000"/>
      <rgbColor rgb="FF000080"/>
      <rgbColor rgb="FF808000"/>
      <rgbColor rgb="FF800080"/>
      <rgbColor rgb="FF008080"/>
      <rgbColor rgb="FFB3B3B3"/>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D320"/>
      <rgbColor rgb="FFFF9900"/>
      <rgbColor rgb="FFFF420E"/>
      <rgbColor rgb="FF666699"/>
      <rgbColor rgb="FF969696"/>
      <rgbColor rgb="FF004586"/>
      <rgbColor rgb="FF579D1C"/>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view3D>
      <c:rotX val="30"/>
      <c:rotY val="0"/>
      <c:rAngAx val="1"/>
    </c:view3D>
    <c:floor>
      <c:thickness val="0"/>
      <c:spPr>
        <a:solidFill>
          <a:srgbClr val="CCCCCC"/>
        </a:solidFill>
        <a:ln w="0">
          <a:noFill/>
        </a:ln>
      </c:spPr>
    </c:floor>
    <c:sideWall>
      <c:thickness val="0"/>
      <c:spPr>
        <a:noFill/>
        <a:ln w="0">
          <a:solidFill>
            <a:srgbClr val="B3B3B3"/>
          </a:solidFill>
        </a:ln>
      </c:spPr>
    </c:sideWall>
    <c:backWall>
      <c:thickness val="0"/>
      <c:spPr>
        <a:noFill/>
        <a:ln w="0">
          <a:solidFill>
            <a:srgbClr val="B3B3B3"/>
          </a:solidFill>
        </a:ln>
      </c:spPr>
    </c:backWall>
    <c:plotArea>
      <c:layout>
        <c:manualLayout>
          <c:layoutTarget val="inner"/>
          <c:xMode val="edge"/>
          <c:yMode val="edge"/>
          <c:x val="9.7506094130883104E-3"/>
          <c:y val="8.2342482498055397E-2"/>
          <c:w val="0.75567222951434498"/>
          <c:h val="0.80586731859095395"/>
        </c:manualLayout>
      </c:layout>
      <c:pie3DChart>
        <c:varyColors val="1"/>
        <c:ser>
          <c:idx val="0"/>
          <c:order val="0"/>
          <c:tx>
            <c:strRef>
              <c:f>'BSC PROGRAM'!$K$2</c:f>
              <c:strCache>
                <c:ptCount val="1"/>
                <c:pt idx="0">
                  <c:v>Number of students</c:v>
                </c:pt>
              </c:strCache>
            </c:strRef>
          </c:tx>
          <c:spPr>
            <a:solidFill>
              <a:srgbClr val="004586"/>
            </a:solidFill>
            <a:ln w="0">
              <a:noFill/>
            </a:ln>
          </c:spPr>
          <c:dPt>
            <c:idx val="0"/>
            <c:bubble3D val="0"/>
            <c:extLst>
              <c:ext xmlns:c16="http://schemas.microsoft.com/office/drawing/2014/chart" uri="{C3380CC4-5D6E-409C-BE32-E72D297353CC}">
                <c16:uniqueId val="{00000001-0709-4F09-8984-2ACA27BDA79A}"/>
              </c:ext>
            </c:extLst>
          </c:dPt>
          <c:dPt>
            <c:idx val="1"/>
            <c:bubble3D val="0"/>
            <c:spPr>
              <a:solidFill>
                <a:srgbClr val="FF420E"/>
              </a:solidFill>
              <a:ln w="0">
                <a:noFill/>
              </a:ln>
            </c:spPr>
            <c:extLst>
              <c:ext xmlns:c16="http://schemas.microsoft.com/office/drawing/2014/chart" uri="{C3380CC4-5D6E-409C-BE32-E72D297353CC}">
                <c16:uniqueId val="{00000003-0709-4F09-8984-2ACA27BDA79A}"/>
              </c:ext>
            </c:extLst>
          </c:dPt>
          <c:dPt>
            <c:idx val="2"/>
            <c:bubble3D val="0"/>
            <c:spPr>
              <a:solidFill>
                <a:srgbClr val="FFD320"/>
              </a:solidFill>
              <a:ln w="0">
                <a:noFill/>
              </a:ln>
            </c:spPr>
            <c:extLst>
              <c:ext xmlns:c16="http://schemas.microsoft.com/office/drawing/2014/chart" uri="{C3380CC4-5D6E-409C-BE32-E72D297353CC}">
                <c16:uniqueId val="{00000005-0709-4F09-8984-2ACA27BDA79A}"/>
              </c:ext>
            </c:extLst>
          </c:dPt>
          <c:dPt>
            <c:idx val="3"/>
            <c:bubble3D val="0"/>
            <c:spPr>
              <a:solidFill>
                <a:srgbClr val="579D1C"/>
              </a:solidFill>
              <a:ln w="0">
                <a:noFill/>
              </a:ln>
            </c:spPr>
            <c:extLst>
              <c:ext xmlns:c16="http://schemas.microsoft.com/office/drawing/2014/chart" uri="{C3380CC4-5D6E-409C-BE32-E72D297353CC}">
                <c16:uniqueId val="{00000007-0709-4F09-8984-2ACA27BDA79A}"/>
              </c:ext>
            </c:extLst>
          </c:dPt>
          <c:dPt>
            <c:idx val="4"/>
            <c:bubble3D val="0"/>
            <c:spPr>
              <a:solidFill>
                <a:srgbClr val="7E0021"/>
              </a:solidFill>
              <a:ln w="0">
                <a:noFill/>
              </a:ln>
            </c:spPr>
            <c:extLst>
              <c:ext xmlns:c16="http://schemas.microsoft.com/office/drawing/2014/chart" uri="{C3380CC4-5D6E-409C-BE32-E72D297353CC}">
                <c16:uniqueId val="{00000009-0709-4F09-8984-2ACA27BDA79A}"/>
              </c:ext>
            </c:extLst>
          </c:dPt>
          <c:dLbls>
            <c:dLbl>
              <c:idx val="0"/>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0709-4F09-8984-2ACA27BDA79A}"/>
                </c:ext>
              </c:extLst>
            </c:dLbl>
            <c:dLbl>
              <c:idx val="1"/>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0709-4F09-8984-2ACA27BDA79A}"/>
                </c:ext>
              </c:extLst>
            </c:dLbl>
            <c:dLbl>
              <c:idx val="2"/>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5-0709-4F09-8984-2ACA27BDA79A}"/>
                </c:ext>
              </c:extLst>
            </c:dLbl>
            <c:dLbl>
              <c:idx val="3"/>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7-0709-4F09-8984-2ACA27BDA79A}"/>
                </c:ext>
              </c:extLst>
            </c:dLbl>
            <c:dLbl>
              <c:idx val="4"/>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9-0709-4F09-8984-2ACA27BDA79A}"/>
                </c:ext>
              </c:extLst>
            </c:dLbl>
            <c:spPr>
              <a:noFill/>
              <a:ln>
                <a:noFill/>
              </a:ln>
              <a:effectLst/>
            </c:spPr>
            <c:txPr>
              <a:bodyPr wrap="none"/>
              <a:lstStyle/>
              <a:p>
                <a:pPr>
                  <a:defRPr sz="1000" b="0" strike="noStrike" spc="-1">
                    <a:latin typeface="Arial"/>
                  </a:defRPr>
                </a:pPr>
                <a:endParaRPr lang="en-US"/>
              </a:p>
            </c:txPr>
            <c:showLegendKey val="0"/>
            <c:showVal val="0"/>
            <c:showCatName val="0"/>
            <c:showSerName val="0"/>
            <c:showPercent val="0"/>
            <c:showBubbleSize val="1"/>
            <c:separator> </c:separator>
            <c:showLeaderLines val="1"/>
            <c:extLst>
              <c:ext xmlns:c15="http://schemas.microsoft.com/office/drawing/2012/chart" uri="{CE6537A1-D6FC-4f65-9D91-7224C49458BB}"/>
            </c:extLst>
          </c:dLbls>
          <c:cat>
            <c:strRef>
              <c:f>'BSC PROGRAM'!$L$1:$P$1</c:f>
              <c:strCache>
                <c:ptCount val="5"/>
                <c:pt idx="0">
                  <c:v>CGPA 9.01 – 10</c:v>
                </c:pt>
                <c:pt idx="1">
                  <c:v>CGPA 8.01 – 9</c:v>
                </c:pt>
                <c:pt idx="2">
                  <c:v>CGPA 7.01 – 8</c:v>
                </c:pt>
                <c:pt idx="3">
                  <c:v>CGPA 6.01 – 7</c:v>
                </c:pt>
                <c:pt idx="4">
                  <c:v>CGPA 5.01 – 6</c:v>
                </c:pt>
              </c:strCache>
            </c:strRef>
          </c:cat>
          <c:val>
            <c:numRef>
              <c:f>'BSC PROGRAM'!$L$2:$P$2</c:f>
              <c:numCache>
                <c:formatCode>General</c:formatCode>
                <c:ptCount val="5"/>
                <c:pt idx="0">
                  <c:v>0</c:v>
                </c:pt>
                <c:pt idx="1">
                  <c:v>0</c:v>
                </c:pt>
                <c:pt idx="2">
                  <c:v>3</c:v>
                </c:pt>
                <c:pt idx="3">
                  <c:v>0</c:v>
                </c:pt>
                <c:pt idx="4">
                  <c:v>0</c:v>
                </c:pt>
              </c:numCache>
            </c:numRef>
          </c:val>
          <c:extLst>
            <c:ext xmlns:c16="http://schemas.microsoft.com/office/drawing/2014/chart" uri="{C3380CC4-5D6E-409C-BE32-E72D297353CC}">
              <c16:uniqueId val="{0000000A-0709-4F09-8984-2ACA27BDA79A}"/>
            </c:ext>
          </c:extLst>
        </c:ser>
        <c:dLbls>
          <c:showLegendKey val="0"/>
          <c:showVal val="0"/>
          <c:showCatName val="0"/>
          <c:showSerName val="0"/>
          <c:showPercent val="0"/>
          <c:showBubbleSize val="0"/>
          <c:showLeaderLines val="1"/>
        </c:dLbls>
      </c:pie3DChart>
    </c:plotArea>
    <c:legend>
      <c:legendPos val="r"/>
      <c:overlay val="0"/>
      <c:spPr>
        <a:noFill/>
        <a:ln w="0">
          <a:noFill/>
        </a:ln>
      </c:spPr>
      <c:txPr>
        <a:bodyPr/>
        <a:lstStyle/>
        <a:p>
          <a:pPr>
            <a:defRPr sz="1000" b="0" strike="noStrike" spc="-1">
              <a:latin typeface="Arial"/>
            </a:defRPr>
          </a:pPr>
          <a:endParaRPr lang="en-US"/>
        </a:p>
      </c:txPr>
    </c:legend>
    <c:plotVisOnly val="1"/>
    <c:dispBlanksAs val="zero"/>
    <c:showDLblsOverMax val="1"/>
  </c:chart>
  <c:spPr>
    <a:solidFill>
      <a:srgbClr val="FFFFFF"/>
    </a:solidFill>
    <a:ln w="0">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view3D>
      <c:rotX val="30"/>
      <c:rotY val="0"/>
      <c:rAngAx val="1"/>
    </c:view3D>
    <c:floor>
      <c:thickness val="0"/>
      <c:spPr>
        <a:solidFill>
          <a:srgbClr val="CCCCCC"/>
        </a:solidFill>
        <a:ln w="0">
          <a:noFill/>
        </a:ln>
      </c:spPr>
    </c:floor>
    <c:sideWall>
      <c:thickness val="0"/>
      <c:spPr>
        <a:noFill/>
        <a:ln w="0">
          <a:solidFill>
            <a:srgbClr val="B3B3B3"/>
          </a:solidFill>
        </a:ln>
      </c:spPr>
    </c:sideWall>
    <c:backWall>
      <c:thickness val="0"/>
      <c:spPr>
        <a:noFill/>
        <a:ln w="0">
          <a:solidFill>
            <a:srgbClr val="B3B3B3"/>
          </a:solidFill>
        </a:ln>
      </c:spPr>
    </c:backWall>
    <c:plotArea>
      <c:layout/>
      <c:pie3DChart>
        <c:varyColors val="1"/>
        <c:ser>
          <c:idx val="0"/>
          <c:order val="0"/>
          <c:tx>
            <c:strRef>
              <c:f>history!$L$2</c:f>
              <c:strCache>
                <c:ptCount val="1"/>
                <c:pt idx="0">
                  <c:v>Number of students</c:v>
                </c:pt>
              </c:strCache>
            </c:strRef>
          </c:tx>
          <c:spPr>
            <a:solidFill>
              <a:srgbClr val="004586"/>
            </a:solidFill>
            <a:ln w="0">
              <a:noFill/>
            </a:ln>
          </c:spPr>
          <c:dPt>
            <c:idx val="0"/>
            <c:bubble3D val="0"/>
            <c:extLst>
              <c:ext xmlns:c16="http://schemas.microsoft.com/office/drawing/2014/chart" uri="{C3380CC4-5D6E-409C-BE32-E72D297353CC}">
                <c16:uniqueId val="{00000001-06B3-4E47-B188-031E209C8802}"/>
              </c:ext>
            </c:extLst>
          </c:dPt>
          <c:dPt>
            <c:idx val="1"/>
            <c:bubble3D val="0"/>
            <c:spPr>
              <a:solidFill>
                <a:srgbClr val="FF420E"/>
              </a:solidFill>
              <a:ln w="0">
                <a:noFill/>
              </a:ln>
            </c:spPr>
            <c:extLst>
              <c:ext xmlns:c16="http://schemas.microsoft.com/office/drawing/2014/chart" uri="{C3380CC4-5D6E-409C-BE32-E72D297353CC}">
                <c16:uniqueId val="{00000003-06B3-4E47-B188-031E209C8802}"/>
              </c:ext>
            </c:extLst>
          </c:dPt>
          <c:dPt>
            <c:idx val="2"/>
            <c:bubble3D val="0"/>
            <c:spPr>
              <a:solidFill>
                <a:srgbClr val="FFD320"/>
              </a:solidFill>
              <a:ln w="0">
                <a:noFill/>
              </a:ln>
            </c:spPr>
            <c:extLst>
              <c:ext xmlns:c16="http://schemas.microsoft.com/office/drawing/2014/chart" uri="{C3380CC4-5D6E-409C-BE32-E72D297353CC}">
                <c16:uniqueId val="{00000005-06B3-4E47-B188-031E209C8802}"/>
              </c:ext>
            </c:extLst>
          </c:dPt>
          <c:dPt>
            <c:idx val="3"/>
            <c:bubble3D val="0"/>
            <c:spPr>
              <a:solidFill>
                <a:srgbClr val="579D1C"/>
              </a:solidFill>
              <a:ln w="0">
                <a:noFill/>
              </a:ln>
            </c:spPr>
            <c:extLst>
              <c:ext xmlns:c16="http://schemas.microsoft.com/office/drawing/2014/chart" uri="{C3380CC4-5D6E-409C-BE32-E72D297353CC}">
                <c16:uniqueId val="{00000007-06B3-4E47-B188-031E209C8802}"/>
              </c:ext>
            </c:extLst>
          </c:dPt>
          <c:dPt>
            <c:idx val="4"/>
            <c:bubble3D val="0"/>
            <c:spPr>
              <a:solidFill>
                <a:srgbClr val="7E0021"/>
              </a:solidFill>
              <a:ln w="0">
                <a:noFill/>
              </a:ln>
            </c:spPr>
            <c:extLst>
              <c:ext xmlns:c16="http://schemas.microsoft.com/office/drawing/2014/chart" uri="{C3380CC4-5D6E-409C-BE32-E72D297353CC}">
                <c16:uniqueId val="{00000009-06B3-4E47-B188-031E209C8802}"/>
              </c:ext>
            </c:extLst>
          </c:dPt>
          <c:dLbls>
            <c:dLbl>
              <c:idx val="0"/>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06B3-4E47-B188-031E209C8802}"/>
                </c:ext>
              </c:extLst>
            </c:dLbl>
            <c:dLbl>
              <c:idx val="1"/>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06B3-4E47-B188-031E209C8802}"/>
                </c:ext>
              </c:extLst>
            </c:dLbl>
            <c:dLbl>
              <c:idx val="2"/>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5-06B3-4E47-B188-031E209C8802}"/>
                </c:ext>
              </c:extLst>
            </c:dLbl>
            <c:dLbl>
              <c:idx val="3"/>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7-06B3-4E47-B188-031E209C8802}"/>
                </c:ext>
              </c:extLst>
            </c:dLbl>
            <c:dLbl>
              <c:idx val="4"/>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9-06B3-4E47-B188-031E209C8802}"/>
                </c:ext>
              </c:extLst>
            </c:dLbl>
            <c:spPr>
              <a:noFill/>
              <a:ln>
                <a:noFill/>
              </a:ln>
              <a:effectLst/>
            </c:spPr>
            <c:txPr>
              <a:bodyPr wrap="none"/>
              <a:lstStyle/>
              <a:p>
                <a:pPr>
                  <a:defRPr sz="1000" b="0" strike="noStrike" spc="-1">
                    <a:latin typeface="Arial"/>
                  </a:defRPr>
                </a:pPr>
                <a:endParaRPr lang="en-US"/>
              </a:p>
            </c:txPr>
            <c:showLegendKey val="0"/>
            <c:showVal val="0"/>
            <c:showCatName val="0"/>
            <c:showSerName val="0"/>
            <c:showPercent val="0"/>
            <c:showBubbleSize val="1"/>
            <c:separator> </c:separator>
            <c:showLeaderLines val="1"/>
            <c:extLst>
              <c:ext xmlns:c15="http://schemas.microsoft.com/office/drawing/2012/chart" uri="{CE6537A1-D6FC-4f65-9D91-7224C49458BB}"/>
            </c:extLst>
          </c:dLbls>
          <c:cat>
            <c:strRef>
              <c:f>history!$M$1:$Q$1</c:f>
              <c:strCache>
                <c:ptCount val="5"/>
                <c:pt idx="0">
                  <c:v>CGPA 9.01 – 10</c:v>
                </c:pt>
                <c:pt idx="1">
                  <c:v>CGPA 8.01 – 9</c:v>
                </c:pt>
                <c:pt idx="2">
                  <c:v>CGPA 7.01 – 8</c:v>
                </c:pt>
                <c:pt idx="3">
                  <c:v>CGPA 6.01 – 7</c:v>
                </c:pt>
                <c:pt idx="4">
                  <c:v>CGPA 5.01 – 6</c:v>
                </c:pt>
              </c:strCache>
            </c:strRef>
          </c:cat>
          <c:val>
            <c:numRef>
              <c:f>history!$M$2:$Q$2</c:f>
              <c:numCache>
                <c:formatCode>General</c:formatCode>
                <c:ptCount val="5"/>
                <c:pt idx="0">
                  <c:v>8</c:v>
                </c:pt>
                <c:pt idx="1">
                  <c:v>30</c:v>
                </c:pt>
                <c:pt idx="2">
                  <c:v>1</c:v>
                </c:pt>
                <c:pt idx="3">
                  <c:v>0</c:v>
                </c:pt>
                <c:pt idx="4">
                  <c:v>0</c:v>
                </c:pt>
              </c:numCache>
            </c:numRef>
          </c:val>
          <c:extLst>
            <c:ext xmlns:c16="http://schemas.microsoft.com/office/drawing/2014/chart" uri="{C3380CC4-5D6E-409C-BE32-E72D297353CC}">
              <c16:uniqueId val="{0000000A-06B3-4E47-B188-031E209C8802}"/>
            </c:ext>
          </c:extLst>
        </c:ser>
        <c:dLbls>
          <c:showLegendKey val="0"/>
          <c:showVal val="0"/>
          <c:showCatName val="0"/>
          <c:showSerName val="0"/>
          <c:showPercent val="0"/>
          <c:showBubbleSize val="0"/>
          <c:showLeaderLines val="1"/>
        </c:dLbls>
      </c:pie3DChart>
    </c:plotArea>
    <c:legend>
      <c:legendPos val="r"/>
      <c:overlay val="0"/>
      <c:spPr>
        <a:noFill/>
        <a:ln w="0">
          <a:noFill/>
        </a:ln>
      </c:spPr>
      <c:txPr>
        <a:bodyPr/>
        <a:lstStyle/>
        <a:p>
          <a:pPr>
            <a:defRPr sz="1000" b="0" strike="noStrike" spc="-1">
              <a:latin typeface="Arial"/>
            </a:defRPr>
          </a:pPr>
          <a:endParaRPr lang="en-US"/>
        </a:p>
      </c:txPr>
    </c:legend>
    <c:plotVisOnly val="1"/>
    <c:dispBlanksAs val="zero"/>
    <c:showDLblsOverMax val="1"/>
  </c:chart>
  <c:spPr>
    <a:solidFill>
      <a:srgbClr val="FFFFFF"/>
    </a:solidFill>
    <a:ln w="0">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view3D>
      <c:rotX val="30"/>
      <c:rotY val="0"/>
      <c:rAngAx val="1"/>
    </c:view3D>
    <c:floor>
      <c:thickness val="0"/>
      <c:spPr>
        <a:solidFill>
          <a:srgbClr val="CCCCCC"/>
        </a:solidFill>
        <a:ln w="0">
          <a:noFill/>
        </a:ln>
      </c:spPr>
    </c:floor>
    <c:sideWall>
      <c:thickness val="0"/>
      <c:spPr>
        <a:noFill/>
        <a:ln w="0">
          <a:solidFill>
            <a:srgbClr val="B3B3B3"/>
          </a:solidFill>
        </a:ln>
      </c:spPr>
    </c:sideWall>
    <c:backWall>
      <c:thickness val="0"/>
      <c:spPr>
        <a:noFill/>
        <a:ln w="0">
          <a:solidFill>
            <a:srgbClr val="B3B3B3"/>
          </a:solidFill>
        </a:ln>
      </c:spPr>
    </c:backWall>
    <c:plotArea>
      <c:layout/>
      <c:pie3DChart>
        <c:varyColors val="1"/>
        <c:ser>
          <c:idx val="0"/>
          <c:order val="0"/>
          <c:tx>
            <c:strRef>
              <c:f>philosophy!$L$2</c:f>
              <c:strCache>
                <c:ptCount val="1"/>
                <c:pt idx="0">
                  <c:v>Number of students</c:v>
                </c:pt>
              </c:strCache>
            </c:strRef>
          </c:tx>
          <c:spPr>
            <a:solidFill>
              <a:srgbClr val="004586"/>
            </a:solidFill>
            <a:ln w="0">
              <a:noFill/>
            </a:ln>
          </c:spPr>
          <c:dPt>
            <c:idx val="0"/>
            <c:bubble3D val="0"/>
            <c:extLst>
              <c:ext xmlns:c16="http://schemas.microsoft.com/office/drawing/2014/chart" uri="{C3380CC4-5D6E-409C-BE32-E72D297353CC}">
                <c16:uniqueId val="{00000001-4EF4-429E-B2DE-2E0AD920440C}"/>
              </c:ext>
            </c:extLst>
          </c:dPt>
          <c:dPt>
            <c:idx val="1"/>
            <c:bubble3D val="0"/>
            <c:spPr>
              <a:solidFill>
                <a:srgbClr val="FF420E"/>
              </a:solidFill>
              <a:ln w="0">
                <a:noFill/>
              </a:ln>
            </c:spPr>
            <c:extLst>
              <c:ext xmlns:c16="http://schemas.microsoft.com/office/drawing/2014/chart" uri="{C3380CC4-5D6E-409C-BE32-E72D297353CC}">
                <c16:uniqueId val="{00000003-4EF4-429E-B2DE-2E0AD920440C}"/>
              </c:ext>
            </c:extLst>
          </c:dPt>
          <c:dPt>
            <c:idx val="2"/>
            <c:bubble3D val="0"/>
            <c:spPr>
              <a:solidFill>
                <a:srgbClr val="FFD320"/>
              </a:solidFill>
              <a:ln w="0">
                <a:noFill/>
              </a:ln>
            </c:spPr>
            <c:extLst>
              <c:ext xmlns:c16="http://schemas.microsoft.com/office/drawing/2014/chart" uri="{C3380CC4-5D6E-409C-BE32-E72D297353CC}">
                <c16:uniqueId val="{00000005-4EF4-429E-B2DE-2E0AD920440C}"/>
              </c:ext>
            </c:extLst>
          </c:dPt>
          <c:dPt>
            <c:idx val="3"/>
            <c:bubble3D val="0"/>
            <c:spPr>
              <a:solidFill>
                <a:srgbClr val="579D1C"/>
              </a:solidFill>
              <a:ln w="0">
                <a:noFill/>
              </a:ln>
            </c:spPr>
            <c:extLst>
              <c:ext xmlns:c16="http://schemas.microsoft.com/office/drawing/2014/chart" uri="{C3380CC4-5D6E-409C-BE32-E72D297353CC}">
                <c16:uniqueId val="{00000007-4EF4-429E-B2DE-2E0AD920440C}"/>
              </c:ext>
            </c:extLst>
          </c:dPt>
          <c:dPt>
            <c:idx val="4"/>
            <c:bubble3D val="0"/>
            <c:spPr>
              <a:solidFill>
                <a:srgbClr val="7E0021"/>
              </a:solidFill>
              <a:ln w="0">
                <a:noFill/>
              </a:ln>
            </c:spPr>
            <c:extLst>
              <c:ext xmlns:c16="http://schemas.microsoft.com/office/drawing/2014/chart" uri="{C3380CC4-5D6E-409C-BE32-E72D297353CC}">
                <c16:uniqueId val="{00000009-4EF4-429E-B2DE-2E0AD920440C}"/>
              </c:ext>
            </c:extLst>
          </c:dPt>
          <c:dLbls>
            <c:dLbl>
              <c:idx val="0"/>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4EF4-429E-B2DE-2E0AD920440C}"/>
                </c:ext>
              </c:extLst>
            </c:dLbl>
            <c:dLbl>
              <c:idx val="1"/>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4EF4-429E-B2DE-2E0AD920440C}"/>
                </c:ext>
              </c:extLst>
            </c:dLbl>
            <c:dLbl>
              <c:idx val="2"/>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5-4EF4-429E-B2DE-2E0AD920440C}"/>
                </c:ext>
              </c:extLst>
            </c:dLbl>
            <c:dLbl>
              <c:idx val="3"/>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7-4EF4-429E-B2DE-2E0AD920440C}"/>
                </c:ext>
              </c:extLst>
            </c:dLbl>
            <c:dLbl>
              <c:idx val="4"/>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9-4EF4-429E-B2DE-2E0AD920440C}"/>
                </c:ext>
              </c:extLst>
            </c:dLbl>
            <c:spPr>
              <a:noFill/>
              <a:ln>
                <a:noFill/>
              </a:ln>
              <a:effectLst/>
            </c:spPr>
            <c:txPr>
              <a:bodyPr wrap="none"/>
              <a:lstStyle/>
              <a:p>
                <a:pPr>
                  <a:defRPr sz="1000" b="0" strike="noStrike" spc="-1">
                    <a:latin typeface="Arial"/>
                  </a:defRPr>
                </a:pPr>
                <a:endParaRPr lang="en-US"/>
              </a:p>
            </c:txPr>
            <c:showLegendKey val="0"/>
            <c:showVal val="0"/>
            <c:showCatName val="0"/>
            <c:showSerName val="0"/>
            <c:showPercent val="0"/>
            <c:showBubbleSize val="1"/>
            <c:separator> </c:separator>
            <c:showLeaderLines val="1"/>
            <c:extLst>
              <c:ext xmlns:c15="http://schemas.microsoft.com/office/drawing/2012/chart" uri="{CE6537A1-D6FC-4f65-9D91-7224C49458BB}"/>
            </c:extLst>
          </c:dLbls>
          <c:cat>
            <c:strRef>
              <c:f>philosophy!$M$1:$Q$1</c:f>
              <c:strCache>
                <c:ptCount val="5"/>
                <c:pt idx="0">
                  <c:v>CGPA 9.01 – 10</c:v>
                </c:pt>
                <c:pt idx="1">
                  <c:v>CGPA 8.01 – 9</c:v>
                </c:pt>
                <c:pt idx="2">
                  <c:v>CGPA 7.01 – 8</c:v>
                </c:pt>
                <c:pt idx="3">
                  <c:v>CGPA 6.01 – 7</c:v>
                </c:pt>
                <c:pt idx="4">
                  <c:v>CGPA 5.01 – 6</c:v>
                </c:pt>
              </c:strCache>
            </c:strRef>
          </c:cat>
          <c:val>
            <c:numRef>
              <c:f>philosophy!$M$2:$Q$2</c:f>
              <c:numCache>
                <c:formatCode>General</c:formatCode>
                <c:ptCount val="5"/>
                <c:pt idx="0">
                  <c:v>5</c:v>
                </c:pt>
                <c:pt idx="1">
                  <c:v>25</c:v>
                </c:pt>
                <c:pt idx="2">
                  <c:v>0</c:v>
                </c:pt>
                <c:pt idx="3">
                  <c:v>0</c:v>
                </c:pt>
                <c:pt idx="4">
                  <c:v>0</c:v>
                </c:pt>
              </c:numCache>
            </c:numRef>
          </c:val>
          <c:extLst>
            <c:ext xmlns:c16="http://schemas.microsoft.com/office/drawing/2014/chart" uri="{C3380CC4-5D6E-409C-BE32-E72D297353CC}">
              <c16:uniqueId val="{0000000A-4EF4-429E-B2DE-2E0AD920440C}"/>
            </c:ext>
          </c:extLst>
        </c:ser>
        <c:dLbls>
          <c:showLegendKey val="0"/>
          <c:showVal val="0"/>
          <c:showCatName val="0"/>
          <c:showSerName val="0"/>
          <c:showPercent val="0"/>
          <c:showBubbleSize val="0"/>
          <c:showLeaderLines val="1"/>
        </c:dLbls>
      </c:pie3DChart>
    </c:plotArea>
    <c:legend>
      <c:legendPos val="r"/>
      <c:overlay val="0"/>
      <c:spPr>
        <a:noFill/>
        <a:ln w="0">
          <a:noFill/>
        </a:ln>
      </c:spPr>
      <c:txPr>
        <a:bodyPr/>
        <a:lstStyle/>
        <a:p>
          <a:pPr>
            <a:defRPr sz="1000" b="0" strike="noStrike" spc="-1">
              <a:latin typeface="Arial"/>
            </a:defRPr>
          </a:pPr>
          <a:endParaRPr lang="en-US"/>
        </a:p>
      </c:txPr>
    </c:legend>
    <c:plotVisOnly val="1"/>
    <c:dispBlanksAs val="zero"/>
    <c:showDLblsOverMax val="1"/>
  </c:chart>
  <c:spPr>
    <a:solidFill>
      <a:srgbClr val="FFFFFF"/>
    </a:solidFill>
    <a:ln w="0">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view3D>
      <c:rotX val="30"/>
      <c:rotY val="0"/>
      <c:rAngAx val="1"/>
    </c:view3D>
    <c:floor>
      <c:thickness val="0"/>
      <c:spPr>
        <a:solidFill>
          <a:srgbClr val="CCCCCC"/>
        </a:solidFill>
        <a:ln w="0">
          <a:noFill/>
        </a:ln>
      </c:spPr>
    </c:floor>
    <c:sideWall>
      <c:thickness val="0"/>
      <c:spPr>
        <a:noFill/>
        <a:ln w="0">
          <a:solidFill>
            <a:srgbClr val="B3B3B3"/>
          </a:solidFill>
        </a:ln>
      </c:spPr>
    </c:sideWall>
    <c:backWall>
      <c:thickness val="0"/>
      <c:spPr>
        <a:noFill/>
        <a:ln w="0">
          <a:solidFill>
            <a:srgbClr val="B3B3B3"/>
          </a:solidFill>
        </a:ln>
      </c:spPr>
    </c:backWall>
    <c:plotArea>
      <c:layout/>
      <c:pie3DChart>
        <c:varyColors val="1"/>
        <c:ser>
          <c:idx val="0"/>
          <c:order val="0"/>
          <c:tx>
            <c:strRef>
              <c:f>sanskrit!$L$2</c:f>
              <c:strCache>
                <c:ptCount val="1"/>
                <c:pt idx="0">
                  <c:v>Number of students</c:v>
                </c:pt>
              </c:strCache>
            </c:strRef>
          </c:tx>
          <c:spPr>
            <a:solidFill>
              <a:srgbClr val="004586"/>
            </a:solidFill>
            <a:ln w="0">
              <a:noFill/>
            </a:ln>
          </c:spPr>
          <c:dPt>
            <c:idx val="0"/>
            <c:bubble3D val="0"/>
            <c:extLst>
              <c:ext xmlns:c16="http://schemas.microsoft.com/office/drawing/2014/chart" uri="{C3380CC4-5D6E-409C-BE32-E72D297353CC}">
                <c16:uniqueId val="{00000001-700E-4CBB-B251-ABD545086262}"/>
              </c:ext>
            </c:extLst>
          </c:dPt>
          <c:dPt>
            <c:idx val="1"/>
            <c:bubble3D val="0"/>
            <c:spPr>
              <a:solidFill>
                <a:srgbClr val="FF420E"/>
              </a:solidFill>
              <a:ln w="0">
                <a:noFill/>
              </a:ln>
            </c:spPr>
            <c:extLst>
              <c:ext xmlns:c16="http://schemas.microsoft.com/office/drawing/2014/chart" uri="{C3380CC4-5D6E-409C-BE32-E72D297353CC}">
                <c16:uniqueId val="{00000003-700E-4CBB-B251-ABD545086262}"/>
              </c:ext>
            </c:extLst>
          </c:dPt>
          <c:dPt>
            <c:idx val="2"/>
            <c:bubble3D val="0"/>
            <c:spPr>
              <a:solidFill>
                <a:srgbClr val="FFD320"/>
              </a:solidFill>
              <a:ln w="0">
                <a:noFill/>
              </a:ln>
            </c:spPr>
            <c:extLst>
              <c:ext xmlns:c16="http://schemas.microsoft.com/office/drawing/2014/chart" uri="{C3380CC4-5D6E-409C-BE32-E72D297353CC}">
                <c16:uniqueId val="{00000005-700E-4CBB-B251-ABD545086262}"/>
              </c:ext>
            </c:extLst>
          </c:dPt>
          <c:dPt>
            <c:idx val="3"/>
            <c:bubble3D val="0"/>
            <c:spPr>
              <a:solidFill>
                <a:srgbClr val="579D1C"/>
              </a:solidFill>
              <a:ln w="0">
                <a:noFill/>
              </a:ln>
            </c:spPr>
            <c:extLst>
              <c:ext xmlns:c16="http://schemas.microsoft.com/office/drawing/2014/chart" uri="{C3380CC4-5D6E-409C-BE32-E72D297353CC}">
                <c16:uniqueId val="{00000007-700E-4CBB-B251-ABD545086262}"/>
              </c:ext>
            </c:extLst>
          </c:dPt>
          <c:dPt>
            <c:idx val="4"/>
            <c:bubble3D val="0"/>
            <c:spPr>
              <a:solidFill>
                <a:srgbClr val="7E0021"/>
              </a:solidFill>
              <a:ln w="0">
                <a:noFill/>
              </a:ln>
            </c:spPr>
            <c:extLst>
              <c:ext xmlns:c16="http://schemas.microsoft.com/office/drawing/2014/chart" uri="{C3380CC4-5D6E-409C-BE32-E72D297353CC}">
                <c16:uniqueId val="{00000009-700E-4CBB-B251-ABD545086262}"/>
              </c:ext>
            </c:extLst>
          </c:dPt>
          <c:dLbls>
            <c:dLbl>
              <c:idx val="0"/>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700E-4CBB-B251-ABD545086262}"/>
                </c:ext>
              </c:extLst>
            </c:dLbl>
            <c:dLbl>
              <c:idx val="1"/>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700E-4CBB-B251-ABD545086262}"/>
                </c:ext>
              </c:extLst>
            </c:dLbl>
            <c:dLbl>
              <c:idx val="2"/>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5-700E-4CBB-B251-ABD545086262}"/>
                </c:ext>
              </c:extLst>
            </c:dLbl>
            <c:dLbl>
              <c:idx val="3"/>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7-700E-4CBB-B251-ABD545086262}"/>
                </c:ext>
              </c:extLst>
            </c:dLbl>
            <c:dLbl>
              <c:idx val="4"/>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9-700E-4CBB-B251-ABD545086262}"/>
                </c:ext>
              </c:extLst>
            </c:dLbl>
            <c:spPr>
              <a:noFill/>
              <a:ln>
                <a:noFill/>
              </a:ln>
              <a:effectLst/>
            </c:spPr>
            <c:txPr>
              <a:bodyPr wrap="none"/>
              <a:lstStyle/>
              <a:p>
                <a:pPr>
                  <a:defRPr sz="1000" b="0" strike="noStrike" spc="-1">
                    <a:latin typeface="Arial"/>
                  </a:defRPr>
                </a:pPr>
                <a:endParaRPr lang="en-US"/>
              </a:p>
            </c:txPr>
            <c:showLegendKey val="0"/>
            <c:showVal val="0"/>
            <c:showCatName val="0"/>
            <c:showSerName val="0"/>
            <c:showPercent val="0"/>
            <c:showBubbleSize val="1"/>
            <c:separator> </c:separator>
            <c:showLeaderLines val="1"/>
            <c:extLst>
              <c:ext xmlns:c15="http://schemas.microsoft.com/office/drawing/2012/chart" uri="{CE6537A1-D6FC-4f65-9D91-7224C49458BB}"/>
            </c:extLst>
          </c:dLbls>
          <c:cat>
            <c:strRef>
              <c:f>sanskrit!$M$1:$Q$1</c:f>
              <c:strCache>
                <c:ptCount val="5"/>
                <c:pt idx="0">
                  <c:v>CGPA 9.01 – 10</c:v>
                </c:pt>
                <c:pt idx="1">
                  <c:v>CGPA 8.01 – 9</c:v>
                </c:pt>
                <c:pt idx="2">
                  <c:v>CGPA 7.01 – 8</c:v>
                </c:pt>
                <c:pt idx="3">
                  <c:v>CGPA 6.01 – 7</c:v>
                </c:pt>
                <c:pt idx="4">
                  <c:v>CGPA 5.01 – 6</c:v>
                </c:pt>
              </c:strCache>
            </c:strRef>
          </c:cat>
          <c:val>
            <c:numRef>
              <c:f>sanskrit!$M$2:$Q$2</c:f>
              <c:numCache>
                <c:formatCode>General</c:formatCode>
                <c:ptCount val="5"/>
                <c:pt idx="0">
                  <c:v>0</c:v>
                </c:pt>
                <c:pt idx="1">
                  <c:v>6</c:v>
                </c:pt>
                <c:pt idx="2">
                  <c:v>4</c:v>
                </c:pt>
                <c:pt idx="3">
                  <c:v>0</c:v>
                </c:pt>
                <c:pt idx="4">
                  <c:v>0</c:v>
                </c:pt>
              </c:numCache>
            </c:numRef>
          </c:val>
          <c:extLst>
            <c:ext xmlns:c16="http://schemas.microsoft.com/office/drawing/2014/chart" uri="{C3380CC4-5D6E-409C-BE32-E72D297353CC}">
              <c16:uniqueId val="{0000000A-700E-4CBB-B251-ABD545086262}"/>
            </c:ext>
          </c:extLst>
        </c:ser>
        <c:dLbls>
          <c:showLegendKey val="0"/>
          <c:showVal val="0"/>
          <c:showCatName val="0"/>
          <c:showSerName val="0"/>
          <c:showPercent val="0"/>
          <c:showBubbleSize val="0"/>
          <c:showLeaderLines val="1"/>
        </c:dLbls>
      </c:pie3DChart>
    </c:plotArea>
    <c:legend>
      <c:legendPos val="r"/>
      <c:overlay val="0"/>
      <c:spPr>
        <a:noFill/>
        <a:ln w="0">
          <a:noFill/>
        </a:ln>
      </c:spPr>
      <c:txPr>
        <a:bodyPr/>
        <a:lstStyle/>
        <a:p>
          <a:pPr>
            <a:defRPr sz="1000" b="0" strike="noStrike" spc="-1">
              <a:latin typeface="Arial"/>
            </a:defRPr>
          </a:pPr>
          <a:endParaRPr lang="en-US"/>
        </a:p>
      </c:txPr>
    </c:legend>
    <c:plotVisOnly val="1"/>
    <c:dispBlanksAs val="zero"/>
    <c:showDLblsOverMax val="1"/>
  </c:chart>
  <c:spPr>
    <a:solidFill>
      <a:srgbClr val="FFFFFF"/>
    </a:solidFill>
    <a:ln w="0">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view3D>
      <c:rotX val="30"/>
      <c:rotY val="0"/>
      <c:rAngAx val="1"/>
    </c:view3D>
    <c:floor>
      <c:thickness val="0"/>
      <c:spPr>
        <a:solidFill>
          <a:srgbClr val="CCCCCC"/>
        </a:solidFill>
        <a:ln w="0">
          <a:noFill/>
        </a:ln>
      </c:spPr>
    </c:floor>
    <c:sideWall>
      <c:thickness val="0"/>
      <c:spPr>
        <a:noFill/>
        <a:ln w="0">
          <a:solidFill>
            <a:srgbClr val="B3B3B3"/>
          </a:solidFill>
        </a:ln>
      </c:spPr>
    </c:sideWall>
    <c:backWall>
      <c:thickness val="0"/>
      <c:spPr>
        <a:noFill/>
        <a:ln w="0">
          <a:solidFill>
            <a:srgbClr val="B3B3B3"/>
          </a:solidFill>
        </a:ln>
      </c:spPr>
    </c:backWall>
    <c:plotArea>
      <c:layout/>
      <c:pie3DChart>
        <c:varyColors val="1"/>
        <c:ser>
          <c:idx val="0"/>
          <c:order val="0"/>
          <c:tx>
            <c:strRef>
              <c:f>geography!$L$2</c:f>
              <c:strCache>
                <c:ptCount val="1"/>
                <c:pt idx="0">
                  <c:v>Number of students</c:v>
                </c:pt>
              </c:strCache>
            </c:strRef>
          </c:tx>
          <c:spPr>
            <a:solidFill>
              <a:srgbClr val="004586"/>
            </a:solidFill>
            <a:ln w="0">
              <a:noFill/>
            </a:ln>
          </c:spPr>
          <c:dPt>
            <c:idx val="0"/>
            <c:bubble3D val="0"/>
            <c:extLst>
              <c:ext xmlns:c16="http://schemas.microsoft.com/office/drawing/2014/chart" uri="{C3380CC4-5D6E-409C-BE32-E72D297353CC}">
                <c16:uniqueId val="{00000001-AF54-4165-B9FD-E4389BEE2DD0}"/>
              </c:ext>
            </c:extLst>
          </c:dPt>
          <c:dPt>
            <c:idx val="1"/>
            <c:bubble3D val="0"/>
            <c:spPr>
              <a:solidFill>
                <a:srgbClr val="FF420E"/>
              </a:solidFill>
              <a:ln w="0">
                <a:noFill/>
              </a:ln>
            </c:spPr>
            <c:extLst>
              <c:ext xmlns:c16="http://schemas.microsoft.com/office/drawing/2014/chart" uri="{C3380CC4-5D6E-409C-BE32-E72D297353CC}">
                <c16:uniqueId val="{00000003-AF54-4165-B9FD-E4389BEE2DD0}"/>
              </c:ext>
            </c:extLst>
          </c:dPt>
          <c:dPt>
            <c:idx val="2"/>
            <c:bubble3D val="0"/>
            <c:spPr>
              <a:solidFill>
                <a:srgbClr val="FFD320"/>
              </a:solidFill>
              <a:ln w="0">
                <a:noFill/>
              </a:ln>
            </c:spPr>
            <c:extLst>
              <c:ext xmlns:c16="http://schemas.microsoft.com/office/drawing/2014/chart" uri="{C3380CC4-5D6E-409C-BE32-E72D297353CC}">
                <c16:uniqueId val="{00000005-AF54-4165-B9FD-E4389BEE2DD0}"/>
              </c:ext>
            </c:extLst>
          </c:dPt>
          <c:dPt>
            <c:idx val="3"/>
            <c:bubble3D val="0"/>
            <c:spPr>
              <a:solidFill>
                <a:srgbClr val="579D1C"/>
              </a:solidFill>
              <a:ln w="0">
                <a:noFill/>
              </a:ln>
            </c:spPr>
            <c:extLst>
              <c:ext xmlns:c16="http://schemas.microsoft.com/office/drawing/2014/chart" uri="{C3380CC4-5D6E-409C-BE32-E72D297353CC}">
                <c16:uniqueId val="{00000007-AF54-4165-B9FD-E4389BEE2DD0}"/>
              </c:ext>
            </c:extLst>
          </c:dPt>
          <c:dPt>
            <c:idx val="4"/>
            <c:bubble3D val="0"/>
            <c:spPr>
              <a:solidFill>
                <a:srgbClr val="7E0021"/>
              </a:solidFill>
              <a:ln w="0">
                <a:noFill/>
              </a:ln>
            </c:spPr>
            <c:extLst>
              <c:ext xmlns:c16="http://schemas.microsoft.com/office/drawing/2014/chart" uri="{C3380CC4-5D6E-409C-BE32-E72D297353CC}">
                <c16:uniqueId val="{00000009-AF54-4165-B9FD-E4389BEE2DD0}"/>
              </c:ext>
            </c:extLst>
          </c:dPt>
          <c:dLbls>
            <c:dLbl>
              <c:idx val="0"/>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AF54-4165-B9FD-E4389BEE2DD0}"/>
                </c:ext>
              </c:extLst>
            </c:dLbl>
            <c:dLbl>
              <c:idx val="1"/>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AF54-4165-B9FD-E4389BEE2DD0}"/>
                </c:ext>
              </c:extLst>
            </c:dLbl>
            <c:dLbl>
              <c:idx val="2"/>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5-AF54-4165-B9FD-E4389BEE2DD0}"/>
                </c:ext>
              </c:extLst>
            </c:dLbl>
            <c:dLbl>
              <c:idx val="3"/>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7-AF54-4165-B9FD-E4389BEE2DD0}"/>
                </c:ext>
              </c:extLst>
            </c:dLbl>
            <c:dLbl>
              <c:idx val="4"/>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9-AF54-4165-B9FD-E4389BEE2DD0}"/>
                </c:ext>
              </c:extLst>
            </c:dLbl>
            <c:spPr>
              <a:noFill/>
              <a:ln>
                <a:noFill/>
              </a:ln>
              <a:effectLst/>
            </c:spPr>
            <c:txPr>
              <a:bodyPr wrap="none"/>
              <a:lstStyle/>
              <a:p>
                <a:pPr>
                  <a:defRPr sz="1000" b="0" strike="noStrike" spc="-1">
                    <a:latin typeface="Arial"/>
                  </a:defRPr>
                </a:pPr>
                <a:endParaRPr lang="en-US"/>
              </a:p>
            </c:txPr>
            <c:showLegendKey val="0"/>
            <c:showVal val="0"/>
            <c:showCatName val="0"/>
            <c:showSerName val="0"/>
            <c:showPercent val="0"/>
            <c:showBubbleSize val="1"/>
            <c:separator> </c:separator>
            <c:showLeaderLines val="1"/>
            <c:extLst>
              <c:ext xmlns:c15="http://schemas.microsoft.com/office/drawing/2012/chart" uri="{CE6537A1-D6FC-4f65-9D91-7224C49458BB}"/>
            </c:extLst>
          </c:dLbls>
          <c:cat>
            <c:strRef>
              <c:f>geography!$M$1:$Q$1</c:f>
              <c:strCache>
                <c:ptCount val="5"/>
                <c:pt idx="0">
                  <c:v>CGPA 9.01 – 10</c:v>
                </c:pt>
                <c:pt idx="1">
                  <c:v>CGPA 8.01 – 9</c:v>
                </c:pt>
                <c:pt idx="2">
                  <c:v>CGPA 7.01 – 8</c:v>
                </c:pt>
                <c:pt idx="3">
                  <c:v>CGPA 6.01 – 7</c:v>
                </c:pt>
                <c:pt idx="4">
                  <c:v>CGPA 5.01 – 6</c:v>
                </c:pt>
              </c:strCache>
            </c:strRef>
          </c:cat>
          <c:val>
            <c:numRef>
              <c:f>geography!$M$2:$Q$2</c:f>
              <c:numCache>
                <c:formatCode>General</c:formatCode>
                <c:ptCount val="5"/>
                <c:pt idx="0">
                  <c:v>9</c:v>
                </c:pt>
                <c:pt idx="1">
                  <c:v>7</c:v>
                </c:pt>
                <c:pt idx="2">
                  <c:v>0</c:v>
                </c:pt>
                <c:pt idx="3">
                  <c:v>0</c:v>
                </c:pt>
                <c:pt idx="4">
                  <c:v>0</c:v>
                </c:pt>
              </c:numCache>
            </c:numRef>
          </c:val>
          <c:extLst>
            <c:ext xmlns:c16="http://schemas.microsoft.com/office/drawing/2014/chart" uri="{C3380CC4-5D6E-409C-BE32-E72D297353CC}">
              <c16:uniqueId val="{0000000A-AF54-4165-B9FD-E4389BEE2DD0}"/>
            </c:ext>
          </c:extLst>
        </c:ser>
        <c:dLbls>
          <c:showLegendKey val="0"/>
          <c:showVal val="0"/>
          <c:showCatName val="0"/>
          <c:showSerName val="0"/>
          <c:showPercent val="0"/>
          <c:showBubbleSize val="0"/>
          <c:showLeaderLines val="1"/>
        </c:dLbls>
      </c:pie3DChart>
    </c:plotArea>
    <c:legend>
      <c:legendPos val="r"/>
      <c:overlay val="0"/>
      <c:spPr>
        <a:noFill/>
        <a:ln w="0">
          <a:noFill/>
        </a:ln>
      </c:spPr>
      <c:txPr>
        <a:bodyPr/>
        <a:lstStyle/>
        <a:p>
          <a:pPr>
            <a:defRPr sz="1000" b="0" strike="noStrike" spc="-1">
              <a:latin typeface="Arial"/>
            </a:defRPr>
          </a:pPr>
          <a:endParaRPr lang="en-US"/>
        </a:p>
      </c:txPr>
    </c:legend>
    <c:plotVisOnly val="1"/>
    <c:dispBlanksAs val="zero"/>
    <c:showDLblsOverMax val="1"/>
  </c:chart>
  <c:spPr>
    <a:solidFill>
      <a:srgbClr val="FFFFFF"/>
    </a:solidFill>
    <a:ln w="0">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view3D>
      <c:rotX val="30"/>
      <c:rotY val="0"/>
      <c:rAngAx val="1"/>
    </c:view3D>
    <c:floor>
      <c:thickness val="0"/>
      <c:spPr>
        <a:solidFill>
          <a:srgbClr val="CCCCCC"/>
        </a:solidFill>
        <a:ln w="0">
          <a:noFill/>
        </a:ln>
      </c:spPr>
    </c:floor>
    <c:sideWall>
      <c:thickness val="0"/>
      <c:spPr>
        <a:noFill/>
        <a:ln w="0">
          <a:solidFill>
            <a:srgbClr val="B3B3B3"/>
          </a:solidFill>
        </a:ln>
      </c:spPr>
    </c:sideWall>
    <c:backWall>
      <c:thickness val="0"/>
      <c:spPr>
        <a:noFill/>
        <a:ln w="0">
          <a:solidFill>
            <a:srgbClr val="B3B3B3"/>
          </a:solidFill>
        </a:ln>
      </c:spPr>
    </c:backWall>
    <c:plotArea>
      <c:layout/>
      <c:pie3DChart>
        <c:varyColors val="1"/>
        <c:ser>
          <c:idx val="0"/>
          <c:order val="0"/>
          <c:tx>
            <c:strRef>
              <c:f>economics!$L$2</c:f>
              <c:strCache>
                <c:ptCount val="1"/>
                <c:pt idx="0">
                  <c:v>Number of students</c:v>
                </c:pt>
              </c:strCache>
            </c:strRef>
          </c:tx>
          <c:spPr>
            <a:solidFill>
              <a:srgbClr val="004586"/>
            </a:solidFill>
            <a:ln w="0">
              <a:noFill/>
            </a:ln>
          </c:spPr>
          <c:dPt>
            <c:idx val="0"/>
            <c:bubble3D val="0"/>
            <c:extLst>
              <c:ext xmlns:c16="http://schemas.microsoft.com/office/drawing/2014/chart" uri="{C3380CC4-5D6E-409C-BE32-E72D297353CC}">
                <c16:uniqueId val="{00000001-98D1-4AF5-B072-75B3A32AAF1E}"/>
              </c:ext>
            </c:extLst>
          </c:dPt>
          <c:dPt>
            <c:idx val="1"/>
            <c:bubble3D val="0"/>
            <c:spPr>
              <a:solidFill>
                <a:srgbClr val="FF420E"/>
              </a:solidFill>
              <a:ln w="0">
                <a:noFill/>
              </a:ln>
            </c:spPr>
            <c:extLst>
              <c:ext xmlns:c16="http://schemas.microsoft.com/office/drawing/2014/chart" uri="{C3380CC4-5D6E-409C-BE32-E72D297353CC}">
                <c16:uniqueId val="{00000003-98D1-4AF5-B072-75B3A32AAF1E}"/>
              </c:ext>
            </c:extLst>
          </c:dPt>
          <c:dPt>
            <c:idx val="2"/>
            <c:bubble3D val="0"/>
            <c:spPr>
              <a:solidFill>
                <a:srgbClr val="FFD320"/>
              </a:solidFill>
              <a:ln w="0">
                <a:noFill/>
              </a:ln>
            </c:spPr>
            <c:extLst>
              <c:ext xmlns:c16="http://schemas.microsoft.com/office/drawing/2014/chart" uri="{C3380CC4-5D6E-409C-BE32-E72D297353CC}">
                <c16:uniqueId val="{00000005-98D1-4AF5-B072-75B3A32AAF1E}"/>
              </c:ext>
            </c:extLst>
          </c:dPt>
          <c:dPt>
            <c:idx val="3"/>
            <c:bubble3D val="0"/>
            <c:spPr>
              <a:solidFill>
                <a:srgbClr val="579D1C"/>
              </a:solidFill>
              <a:ln w="0">
                <a:noFill/>
              </a:ln>
            </c:spPr>
            <c:extLst>
              <c:ext xmlns:c16="http://schemas.microsoft.com/office/drawing/2014/chart" uri="{C3380CC4-5D6E-409C-BE32-E72D297353CC}">
                <c16:uniqueId val="{00000007-98D1-4AF5-B072-75B3A32AAF1E}"/>
              </c:ext>
            </c:extLst>
          </c:dPt>
          <c:dPt>
            <c:idx val="4"/>
            <c:bubble3D val="0"/>
            <c:spPr>
              <a:solidFill>
                <a:srgbClr val="7E0021"/>
              </a:solidFill>
              <a:ln w="0">
                <a:noFill/>
              </a:ln>
            </c:spPr>
            <c:extLst>
              <c:ext xmlns:c16="http://schemas.microsoft.com/office/drawing/2014/chart" uri="{C3380CC4-5D6E-409C-BE32-E72D297353CC}">
                <c16:uniqueId val="{00000009-98D1-4AF5-B072-75B3A32AAF1E}"/>
              </c:ext>
            </c:extLst>
          </c:dPt>
          <c:dLbls>
            <c:dLbl>
              <c:idx val="0"/>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98D1-4AF5-B072-75B3A32AAF1E}"/>
                </c:ext>
              </c:extLst>
            </c:dLbl>
            <c:dLbl>
              <c:idx val="1"/>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98D1-4AF5-B072-75B3A32AAF1E}"/>
                </c:ext>
              </c:extLst>
            </c:dLbl>
            <c:dLbl>
              <c:idx val="2"/>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5-98D1-4AF5-B072-75B3A32AAF1E}"/>
                </c:ext>
              </c:extLst>
            </c:dLbl>
            <c:dLbl>
              <c:idx val="3"/>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7-98D1-4AF5-B072-75B3A32AAF1E}"/>
                </c:ext>
              </c:extLst>
            </c:dLbl>
            <c:dLbl>
              <c:idx val="4"/>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9-98D1-4AF5-B072-75B3A32AAF1E}"/>
                </c:ext>
              </c:extLst>
            </c:dLbl>
            <c:spPr>
              <a:noFill/>
              <a:ln>
                <a:noFill/>
              </a:ln>
              <a:effectLst/>
            </c:spPr>
            <c:txPr>
              <a:bodyPr wrap="none"/>
              <a:lstStyle/>
              <a:p>
                <a:pPr>
                  <a:defRPr sz="1000" b="0" strike="noStrike" spc="-1">
                    <a:latin typeface="Arial"/>
                  </a:defRPr>
                </a:pPr>
                <a:endParaRPr lang="en-US"/>
              </a:p>
            </c:txPr>
            <c:showLegendKey val="0"/>
            <c:showVal val="0"/>
            <c:showCatName val="0"/>
            <c:showSerName val="0"/>
            <c:showPercent val="0"/>
            <c:showBubbleSize val="1"/>
            <c:separator> </c:separator>
            <c:showLeaderLines val="1"/>
            <c:extLst>
              <c:ext xmlns:c15="http://schemas.microsoft.com/office/drawing/2012/chart" uri="{CE6537A1-D6FC-4f65-9D91-7224C49458BB}"/>
            </c:extLst>
          </c:dLbls>
          <c:cat>
            <c:strRef>
              <c:f>economics!$M$1:$Q$1</c:f>
              <c:strCache>
                <c:ptCount val="5"/>
                <c:pt idx="0">
                  <c:v>CGPA 9.01 – 10</c:v>
                </c:pt>
                <c:pt idx="1">
                  <c:v>CGPA 8.01 – 9</c:v>
                </c:pt>
                <c:pt idx="2">
                  <c:v>CGPA 7.01 – 8</c:v>
                </c:pt>
                <c:pt idx="3">
                  <c:v>CGPA 6.01 – 7</c:v>
                </c:pt>
                <c:pt idx="4">
                  <c:v>CGPA 5.01 – 6</c:v>
                </c:pt>
              </c:strCache>
            </c:strRef>
          </c:cat>
          <c:val>
            <c:numRef>
              <c:f>economics!$M$2:$Q$2</c:f>
              <c:numCache>
                <c:formatCode>General</c:formatCode>
                <c:ptCount val="5"/>
                <c:pt idx="0">
                  <c:v>0</c:v>
                </c:pt>
                <c:pt idx="1">
                  <c:v>1</c:v>
                </c:pt>
                <c:pt idx="2">
                  <c:v>2</c:v>
                </c:pt>
                <c:pt idx="3">
                  <c:v>0</c:v>
                </c:pt>
                <c:pt idx="4">
                  <c:v>0</c:v>
                </c:pt>
              </c:numCache>
            </c:numRef>
          </c:val>
          <c:extLst>
            <c:ext xmlns:c16="http://schemas.microsoft.com/office/drawing/2014/chart" uri="{C3380CC4-5D6E-409C-BE32-E72D297353CC}">
              <c16:uniqueId val="{0000000A-98D1-4AF5-B072-75B3A32AAF1E}"/>
            </c:ext>
          </c:extLst>
        </c:ser>
        <c:dLbls>
          <c:showLegendKey val="0"/>
          <c:showVal val="0"/>
          <c:showCatName val="0"/>
          <c:showSerName val="0"/>
          <c:showPercent val="0"/>
          <c:showBubbleSize val="0"/>
          <c:showLeaderLines val="1"/>
        </c:dLbls>
      </c:pie3DChart>
    </c:plotArea>
    <c:legend>
      <c:legendPos val="r"/>
      <c:overlay val="0"/>
      <c:spPr>
        <a:noFill/>
        <a:ln w="0">
          <a:noFill/>
        </a:ln>
      </c:spPr>
      <c:txPr>
        <a:bodyPr/>
        <a:lstStyle/>
        <a:p>
          <a:pPr>
            <a:defRPr sz="1000" b="0" strike="noStrike" spc="-1">
              <a:latin typeface="Arial"/>
            </a:defRPr>
          </a:pPr>
          <a:endParaRPr lang="en-US"/>
        </a:p>
      </c:txPr>
    </c:legend>
    <c:plotVisOnly val="1"/>
    <c:dispBlanksAs val="zero"/>
    <c:showDLblsOverMax val="1"/>
  </c:chart>
  <c:spPr>
    <a:solidFill>
      <a:srgbClr val="FFFFFF"/>
    </a:solidFill>
    <a:ln w="0">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view3D>
      <c:rotX val="30"/>
      <c:rotY val="0"/>
      <c:rAngAx val="1"/>
    </c:view3D>
    <c:floor>
      <c:thickness val="0"/>
      <c:spPr>
        <a:solidFill>
          <a:srgbClr val="CCCCCC"/>
        </a:solidFill>
        <a:ln w="0">
          <a:noFill/>
        </a:ln>
      </c:spPr>
    </c:floor>
    <c:sideWall>
      <c:thickness val="0"/>
      <c:spPr>
        <a:noFill/>
        <a:ln w="0">
          <a:solidFill>
            <a:srgbClr val="B3B3B3"/>
          </a:solidFill>
        </a:ln>
      </c:spPr>
    </c:sideWall>
    <c:backWall>
      <c:thickness val="0"/>
      <c:spPr>
        <a:noFill/>
        <a:ln w="0">
          <a:solidFill>
            <a:srgbClr val="B3B3B3"/>
          </a:solidFill>
        </a:ln>
      </c:spPr>
    </c:backWall>
    <c:plotArea>
      <c:layout/>
      <c:pie3DChart>
        <c:varyColors val="1"/>
        <c:ser>
          <c:idx val="0"/>
          <c:order val="0"/>
          <c:tx>
            <c:strRef>
              <c:f>'BA PROGRAM'!$M$2</c:f>
              <c:strCache>
                <c:ptCount val="1"/>
                <c:pt idx="0">
                  <c:v>Number of students</c:v>
                </c:pt>
              </c:strCache>
            </c:strRef>
          </c:tx>
          <c:spPr>
            <a:solidFill>
              <a:srgbClr val="004586"/>
            </a:solidFill>
            <a:ln w="0">
              <a:noFill/>
            </a:ln>
          </c:spPr>
          <c:dPt>
            <c:idx val="0"/>
            <c:bubble3D val="0"/>
            <c:extLst>
              <c:ext xmlns:c16="http://schemas.microsoft.com/office/drawing/2014/chart" uri="{C3380CC4-5D6E-409C-BE32-E72D297353CC}">
                <c16:uniqueId val="{00000001-4580-4A12-9524-AA4413510591}"/>
              </c:ext>
            </c:extLst>
          </c:dPt>
          <c:dPt>
            <c:idx val="1"/>
            <c:bubble3D val="0"/>
            <c:spPr>
              <a:solidFill>
                <a:srgbClr val="FF420E"/>
              </a:solidFill>
              <a:ln w="0">
                <a:noFill/>
              </a:ln>
            </c:spPr>
            <c:extLst>
              <c:ext xmlns:c16="http://schemas.microsoft.com/office/drawing/2014/chart" uri="{C3380CC4-5D6E-409C-BE32-E72D297353CC}">
                <c16:uniqueId val="{00000003-4580-4A12-9524-AA4413510591}"/>
              </c:ext>
            </c:extLst>
          </c:dPt>
          <c:dPt>
            <c:idx val="2"/>
            <c:bubble3D val="0"/>
            <c:spPr>
              <a:solidFill>
                <a:srgbClr val="FFD320"/>
              </a:solidFill>
              <a:ln w="0">
                <a:noFill/>
              </a:ln>
            </c:spPr>
            <c:extLst>
              <c:ext xmlns:c16="http://schemas.microsoft.com/office/drawing/2014/chart" uri="{C3380CC4-5D6E-409C-BE32-E72D297353CC}">
                <c16:uniqueId val="{00000005-4580-4A12-9524-AA4413510591}"/>
              </c:ext>
            </c:extLst>
          </c:dPt>
          <c:dPt>
            <c:idx val="3"/>
            <c:bubble3D val="0"/>
            <c:spPr>
              <a:solidFill>
                <a:srgbClr val="579D1C"/>
              </a:solidFill>
              <a:ln w="0">
                <a:noFill/>
              </a:ln>
            </c:spPr>
            <c:extLst>
              <c:ext xmlns:c16="http://schemas.microsoft.com/office/drawing/2014/chart" uri="{C3380CC4-5D6E-409C-BE32-E72D297353CC}">
                <c16:uniqueId val="{00000007-4580-4A12-9524-AA4413510591}"/>
              </c:ext>
            </c:extLst>
          </c:dPt>
          <c:dPt>
            <c:idx val="4"/>
            <c:bubble3D val="0"/>
            <c:spPr>
              <a:solidFill>
                <a:srgbClr val="7E0021"/>
              </a:solidFill>
              <a:ln w="0">
                <a:noFill/>
              </a:ln>
            </c:spPr>
            <c:extLst>
              <c:ext xmlns:c16="http://schemas.microsoft.com/office/drawing/2014/chart" uri="{C3380CC4-5D6E-409C-BE32-E72D297353CC}">
                <c16:uniqueId val="{00000009-4580-4A12-9524-AA4413510591}"/>
              </c:ext>
            </c:extLst>
          </c:dPt>
          <c:dLbls>
            <c:dLbl>
              <c:idx val="0"/>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4580-4A12-9524-AA4413510591}"/>
                </c:ext>
              </c:extLst>
            </c:dLbl>
            <c:dLbl>
              <c:idx val="1"/>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4580-4A12-9524-AA4413510591}"/>
                </c:ext>
              </c:extLst>
            </c:dLbl>
            <c:dLbl>
              <c:idx val="2"/>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5-4580-4A12-9524-AA4413510591}"/>
                </c:ext>
              </c:extLst>
            </c:dLbl>
            <c:dLbl>
              <c:idx val="3"/>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7-4580-4A12-9524-AA4413510591}"/>
                </c:ext>
              </c:extLst>
            </c:dLbl>
            <c:dLbl>
              <c:idx val="4"/>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9-4580-4A12-9524-AA4413510591}"/>
                </c:ext>
              </c:extLst>
            </c:dLbl>
            <c:spPr>
              <a:noFill/>
              <a:ln>
                <a:noFill/>
              </a:ln>
              <a:effectLst/>
            </c:spPr>
            <c:txPr>
              <a:bodyPr wrap="none"/>
              <a:lstStyle/>
              <a:p>
                <a:pPr>
                  <a:defRPr sz="1000" b="0" strike="noStrike" spc="-1">
                    <a:latin typeface="Arial"/>
                  </a:defRPr>
                </a:pPr>
                <a:endParaRPr lang="en-US"/>
              </a:p>
            </c:txPr>
            <c:showLegendKey val="0"/>
            <c:showVal val="0"/>
            <c:showCatName val="0"/>
            <c:showSerName val="0"/>
            <c:showPercent val="0"/>
            <c:showBubbleSize val="1"/>
            <c:separator> </c:separator>
            <c:showLeaderLines val="1"/>
            <c:extLst>
              <c:ext xmlns:c15="http://schemas.microsoft.com/office/drawing/2012/chart" uri="{CE6537A1-D6FC-4f65-9D91-7224C49458BB}"/>
            </c:extLst>
          </c:dLbls>
          <c:cat>
            <c:strRef>
              <c:f>'BA PROGRAM'!$N$1:$R$1</c:f>
              <c:strCache>
                <c:ptCount val="5"/>
                <c:pt idx="0">
                  <c:v>CGPA 9.01 – 10</c:v>
                </c:pt>
                <c:pt idx="1">
                  <c:v>CGPA 8.01 – 9</c:v>
                </c:pt>
                <c:pt idx="2">
                  <c:v>CGPA 7.01 – 8</c:v>
                </c:pt>
                <c:pt idx="3">
                  <c:v>CGPA 6.01 – 7</c:v>
                </c:pt>
                <c:pt idx="4">
                  <c:v>CGPA 5.01 – 6</c:v>
                </c:pt>
              </c:strCache>
            </c:strRef>
          </c:cat>
          <c:val>
            <c:numRef>
              <c:f>'BA PROGRAM'!$N$2:$R$2</c:f>
              <c:numCache>
                <c:formatCode>General</c:formatCode>
                <c:ptCount val="5"/>
                <c:pt idx="0">
                  <c:v>0</c:v>
                </c:pt>
                <c:pt idx="1">
                  <c:v>72</c:v>
                </c:pt>
                <c:pt idx="2">
                  <c:v>82</c:v>
                </c:pt>
                <c:pt idx="3">
                  <c:v>1</c:v>
                </c:pt>
                <c:pt idx="4">
                  <c:v>0</c:v>
                </c:pt>
              </c:numCache>
            </c:numRef>
          </c:val>
          <c:extLst>
            <c:ext xmlns:c16="http://schemas.microsoft.com/office/drawing/2014/chart" uri="{C3380CC4-5D6E-409C-BE32-E72D297353CC}">
              <c16:uniqueId val="{0000000A-4580-4A12-9524-AA4413510591}"/>
            </c:ext>
          </c:extLst>
        </c:ser>
        <c:dLbls>
          <c:showLegendKey val="0"/>
          <c:showVal val="0"/>
          <c:showCatName val="0"/>
          <c:showSerName val="0"/>
          <c:showPercent val="0"/>
          <c:showBubbleSize val="0"/>
          <c:showLeaderLines val="1"/>
        </c:dLbls>
      </c:pie3DChart>
    </c:plotArea>
    <c:legend>
      <c:legendPos val="r"/>
      <c:overlay val="0"/>
      <c:spPr>
        <a:noFill/>
        <a:ln w="0">
          <a:noFill/>
        </a:ln>
      </c:spPr>
      <c:txPr>
        <a:bodyPr/>
        <a:lstStyle/>
        <a:p>
          <a:pPr>
            <a:defRPr sz="1000" b="0" strike="noStrike" spc="-1">
              <a:latin typeface="Arial"/>
            </a:defRPr>
          </a:pPr>
          <a:endParaRPr lang="en-US"/>
        </a:p>
      </c:txPr>
    </c:legend>
    <c:plotVisOnly val="1"/>
    <c:dispBlanksAs val="zero"/>
    <c:showDLblsOverMax val="1"/>
  </c:chart>
  <c:spPr>
    <a:solidFill>
      <a:srgbClr val="FFFFFF"/>
    </a:solidFill>
    <a:ln w="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view3D>
      <c:rotX val="30"/>
      <c:rotY val="0"/>
      <c:rAngAx val="1"/>
    </c:view3D>
    <c:floor>
      <c:thickness val="0"/>
      <c:spPr>
        <a:solidFill>
          <a:srgbClr val="CCCCCC"/>
        </a:solidFill>
        <a:ln w="0">
          <a:noFill/>
        </a:ln>
      </c:spPr>
    </c:floor>
    <c:sideWall>
      <c:thickness val="0"/>
      <c:spPr>
        <a:noFill/>
        <a:ln w="0">
          <a:solidFill>
            <a:srgbClr val="B3B3B3"/>
          </a:solidFill>
        </a:ln>
      </c:spPr>
    </c:sideWall>
    <c:backWall>
      <c:thickness val="0"/>
      <c:spPr>
        <a:noFill/>
        <a:ln w="0">
          <a:solidFill>
            <a:srgbClr val="B3B3B3"/>
          </a:solidFill>
        </a:ln>
      </c:spPr>
    </c:backWall>
    <c:plotArea>
      <c:layout/>
      <c:pie3DChart>
        <c:varyColors val="1"/>
        <c:ser>
          <c:idx val="0"/>
          <c:order val="0"/>
          <c:tx>
            <c:strRef>
              <c:f>mathematics!$L$2</c:f>
              <c:strCache>
                <c:ptCount val="1"/>
                <c:pt idx="0">
                  <c:v>Number of students</c:v>
                </c:pt>
              </c:strCache>
            </c:strRef>
          </c:tx>
          <c:spPr>
            <a:solidFill>
              <a:srgbClr val="004586"/>
            </a:solidFill>
            <a:ln w="0">
              <a:noFill/>
            </a:ln>
          </c:spPr>
          <c:dPt>
            <c:idx val="0"/>
            <c:bubble3D val="0"/>
            <c:extLst>
              <c:ext xmlns:c16="http://schemas.microsoft.com/office/drawing/2014/chart" uri="{C3380CC4-5D6E-409C-BE32-E72D297353CC}">
                <c16:uniqueId val="{00000001-FBBF-462C-A44D-AA197CCED8C6}"/>
              </c:ext>
            </c:extLst>
          </c:dPt>
          <c:dPt>
            <c:idx val="1"/>
            <c:bubble3D val="0"/>
            <c:spPr>
              <a:solidFill>
                <a:srgbClr val="FF420E"/>
              </a:solidFill>
              <a:ln w="0">
                <a:noFill/>
              </a:ln>
            </c:spPr>
            <c:extLst>
              <c:ext xmlns:c16="http://schemas.microsoft.com/office/drawing/2014/chart" uri="{C3380CC4-5D6E-409C-BE32-E72D297353CC}">
                <c16:uniqueId val="{00000003-FBBF-462C-A44D-AA197CCED8C6}"/>
              </c:ext>
            </c:extLst>
          </c:dPt>
          <c:dPt>
            <c:idx val="2"/>
            <c:bubble3D val="0"/>
            <c:spPr>
              <a:solidFill>
                <a:srgbClr val="FFD320"/>
              </a:solidFill>
              <a:ln w="0">
                <a:noFill/>
              </a:ln>
            </c:spPr>
            <c:extLst>
              <c:ext xmlns:c16="http://schemas.microsoft.com/office/drawing/2014/chart" uri="{C3380CC4-5D6E-409C-BE32-E72D297353CC}">
                <c16:uniqueId val="{00000005-FBBF-462C-A44D-AA197CCED8C6}"/>
              </c:ext>
            </c:extLst>
          </c:dPt>
          <c:dPt>
            <c:idx val="3"/>
            <c:bubble3D val="0"/>
            <c:spPr>
              <a:solidFill>
                <a:srgbClr val="579D1C"/>
              </a:solidFill>
              <a:ln w="0">
                <a:noFill/>
              </a:ln>
            </c:spPr>
            <c:extLst>
              <c:ext xmlns:c16="http://schemas.microsoft.com/office/drawing/2014/chart" uri="{C3380CC4-5D6E-409C-BE32-E72D297353CC}">
                <c16:uniqueId val="{00000007-FBBF-462C-A44D-AA197CCED8C6}"/>
              </c:ext>
            </c:extLst>
          </c:dPt>
          <c:dPt>
            <c:idx val="4"/>
            <c:bubble3D val="0"/>
            <c:spPr>
              <a:solidFill>
                <a:srgbClr val="7E0021"/>
              </a:solidFill>
              <a:ln w="0">
                <a:noFill/>
              </a:ln>
            </c:spPr>
            <c:extLst>
              <c:ext xmlns:c16="http://schemas.microsoft.com/office/drawing/2014/chart" uri="{C3380CC4-5D6E-409C-BE32-E72D297353CC}">
                <c16:uniqueId val="{00000009-FBBF-462C-A44D-AA197CCED8C6}"/>
              </c:ext>
            </c:extLst>
          </c:dPt>
          <c:dLbls>
            <c:dLbl>
              <c:idx val="0"/>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FBBF-462C-A44D-AA197CCED8C6}"/>
                </c:ext>
              </c:extLst>
            </c:dLbl>
            <c:dLbl>
              <c:idx val="1"/>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FBBF-462C-A44D-AA197CCED8C6}"/>
                </c:ext>
              </c:extLst>
            </c:dLbl>
            <c:dLbl>
              <c:idx val="2"/>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5-FBBF-462C-A44D-AA197CCED8C6}"/>
                </c:ext>
              </c:extLst>
            </c:dLbl>
            <c:dLbl>
              <c:idx val="3"/>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7-FBBF-462C-A44D-AA197CCED8C6}"/>
                </c:ext>
              </c:extLst>
            </c:dLbl>
            <c:dLbl>
              <c:idx val="4"/>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9-FBBF-462C-A44D-AA197CCED8C6}"/>
                </c:ext>
              </c:extLst>
            </c:dLbl>
            <c:spPr>
              <a:noFill/>
              <a:ln>
                <a:noFill/>
              </a:ln>
              <a:effectLst/>
            </c:spPr>
            <c:txPr>
              <a:bodyPr wrap="none"/>
              <a:lstStyle/>
              <a:p>
                <a:pPr>
                  <a:defRPr sz="1000" b="0" strike="noStrike" spc="-1">
                    <a:latin typeface="Arial"/>
                  </a:defRPr>
                </a:pPr>
                <a:endParaRPr lang="en-US"/>
              </a:p>
            </c:txPr>
            <c:showLegendKey val="0"/>
            <c:showVal val="0"/>
            <c:showCatName val="0"/>
            <c:showSerName val="0"/>
            <c:showPercent val="0"/>
            <c:showBubbleSize val="1"/>
            <c:separator> </c:separator>
            <c:showLeaderLines val="1"/>
            <c:extLst>
              <c:ext xmlns:c15="http://schemas.microsoft.com/office/drawing/2012/chart" uri="{CE6537A1-D6FC-4f65-9D91-7224C49458BB}"/>
            </c:extLst>
          </c:dLbls>
          <c:cat>
            <c:strRef>
              <c:f>mathematics!$M$1:$Q$1</c:f>
              <c:strCache>
                <c:ptCount val="5"/>
                <c:pt idx="0">
                  <c:v>CGPA 9.01 – 10</c:v>
                </c:pt>
                <c:pt idx="1">
                  <c:v>CGPA 8.01 – 9</c:v>
                </c:pt>
                <c:pt idx="2">
                  <c:v>CGPA 7.01 – 8</c:v>
                </c:pt>
                <c:pt idx="3">
                  <c:v>CGPA 6.01 – 7</c:v>
                </c:pt>
                <c:pt idx="4">
                  <c:v>CGPA 5.01 – 6</c:v>
                </c:pt>
              </c:strCache>
            </c:strRef>
          </c:cat>
          <c:val>
            <c:numRef>
              <c:f>mathematics!$M$2:$Q$2</c:f>
              <c:numCache>
                <c:formatCode>General</c:formatCode>
                <c:ptCount val="5"/>
                <c:pt idx="0">
                  <c:v>29</c:v>
                </c:pt>
                <c:pt idx="1">
                  <c:v>16</c:v>
                </c:pt>
                <c:pt idx="2">
                  <c:v>0</c:v>
                </c:pt>
                <c:pt idx="3">
                  <c:v>0</c:v>
                </c:pt>
                <c:pt idx="4">
                  <c:v>0</c:v>
                </c:pt>
              </c:numCache>
            </c:numRef>
          </c:val>
          <c:extLst>
            <c:ext xmlns:c16="http://schemas.microsoft.com/office/drawing/2014/chart" uri="{C3380CC4-5D6E-409C-BE32-E72D297353CC}">
              <c16:uniqueId val="{0000000A-FBBF-462C-A44D-AA197CCED8C6}"/>
            </c:ext>
          </c:extLst>
        </c:ser>
        <c:dLbls>
          <c:showLegendKey val="0"/>
          <c:showVal val="0"/>
          <c:showCatName val="0"/>
          <c:showSerName val="0"/>
          <c:showPercent val="0"/>
          <c:showBubbleSize val="0"/>
          <c:showLeaderLines val="1"/>
        </c:dLbls>
      </c:pie3DChart>
    </c:plotArea>
    <c:legend>
      <c:legendPos val="r"/>
      <c:overlay val="0"/>
      <c:spPr>
        <a:noFill/>
        <a:ln w="0">
          <a:noFill/>
        </a:ln>
      </c:spPr>
      <c:txPr>
        <a:bodyPr/>
        <a:lstStyle/>
        <a:p>
          <a:pPr>
            <a:defRPr sz="1000" b="0" strike="noStrike" spc="-1">
              <a:latin typeface="Arial"/>
            </a:defRPr>
          </a:pPr>
          <a:endParaRPr lang="en-US"/>
        </a:p>
      </c:txPr>
    </c:legend>
    <c:plotVisOnly val="1"/>
    <c:dispBlanksAs val="zero"/>
    <c:showDLblsOverMax val="1"/>
  </c:chart>
  <c:spPr>
    <a:solidFill>
      <a:srgbClr val="FFFFFF"/>
    </a:solidFill>
    <a:ln w="0">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view3D>
      <c:rotX val="30"/>
      <c:rotY val="0"/>
      <c:rAngAx val="1"/>
    </c:view3D>
    <c:floor>
      <c:thickness val="0"/>
      <c:spPr>
        <a:solidFill>
          <a:srgbClr val="CCCCCC"/>
        </a:solidFill>
        <a:ln w="0">
          <a:noFill/>
        </a:ln>
      </c:spPr>
    </c:floor>
    <c:sideWall>
      <c:thickness val="0"/>
      <c:spPr>
        <a:noFill/>
        <a:ln w="0">
          <a:solidFill>
            <a:srgbClr val="B3B3B3"/>
          </a:solidFill>
        </a:ln>
      </c:spPr>
    </c:sideWall>
    <c:backWall>
      <c:thickness val="0"/>
      <c:spPr>
        <a:noFill/>
        <a:ln w="0">
          <a:solidFill>
            <a:srgbClr val="B3B3B3"/>
          </a:solidFill>
        </a:ln>
      </c:spPr>
    </c:backWall>
    <c:plotArea>
      <c:layout/>
      <c:pie3DChart>
        <c:varyColors val="1"/>
        <c:ser>
          <c:idx val="0"/>
          <c:order val="0"/>
          <c:tx>
            <c:strRef>
              <c:f>physics!$L$2</c:f>
              <c:strCache>
                <c:ptCount val="1"/>
                <c:pt idx="0">
                  <c:v>Number of students</c:v>
                </c:pt>
              </c:strCache>
            </c:strRef>
          </c:tx>
          <c:spPr>
            <a:solidFill>
              <a:srgbClr val="004586"/>
            </a:solidFill>
            <a:ln w="0">
              <a:noFill/>
            </a:ln>
          </c:spPr>
          <c:dPt>
            <c:idx val="0"/>
            <c:bubble3D val="0"/>
            <c:extLst>
              <c:ext xmlns:c16="http://schemas.microsoft.com/office/drawing/2014/chart" uri="{C3380CC4-5D6E-409C-BE32-E72D297353CC}">
                <c16:uniqueId val="{00000001-91E8-4F99-B778-D4C79032472C}"/>
              </c:ext>
            </c:extLst>
          </c:dPt>
          <c:dPt>
            <c:idx val="1"/>
            <c:bubble3D val="0"/>
            <c:spPr>
              <a:solidFill>
                <a:srgbClr val="FF420E"/>
              </a:solidFill>
              <a:ln w="0">
                <a:noFill/>
              </a:ln>
            </c:spPr>
            <c:extLst>
              <c:ext xmlns:c16="http://schemas.microsoft.com/office/drawing/2014/chart" uri="{C3380CC4-5D6E-409C-BE32-E72D297353CC}">
                <c16:uniqueId val="{00000003-91E8-4F99-B778-D4C79032472C}"/>
              </c:ext>
            </c:extLst>
          </c:dPt>
          <c:dPt>
            <c:idx val="2"/>
            <c:bubble3D val="0"/>
            <c:spPr>
              <a:solidFill>
                <a:srgbClr val="FFD320"/>
              </a:solidFill>
              <a:ln w="0">
                <a:noFill/>
              </a:ln>
            </c:spPr>
            <c:extLst>
              <c:ext xmlns:c16="http://schemas.microsoft.com/office/drawing/2014/chart" uri="{C3380CC4-5D6E-409C-BE32-E72D297353CC}">
                <c16:uniqueId val="{00000005-91E8-4F99-B778-D4C79032472C}"/>
              </c:ext>
            </c:extLst>
          </c:dPt>
          <c:dPt>
            <c:idx val="3"/>
            <c:bubble3D val="0"/>
            <c:spPr>
              <a:solidFill>
                <a:srgbClr val="579D1C"/>
              </a:solidFill>
              <a:ln w="0">
                <a:noFill/>
              </a:ln>
            </c:spPr>
            <c:extLst>
              <c:ext xmlns:c16="http://schemas.microsoft.com/office/drawing/2014/chart" uri="{C3380CC4-5D6E-409C-BE32-E72D297353CC}">
                <c16:uniqueId val="{00000007-91E8-4F99-B778-D4C79032472C}"/>
              </c:ext>
            </c:extLst>
          </c:dPt>
          <c:dPt>
            <c:idx val="4"/>
            <c:bubble3D val="0"/>
            <c:spPr>
              <a:solidFill>
                <a:srgbClr val="7E0021"/>
              </a:solidFill>
              <a:ln w="0">
                <a:noFill/>
              </a:ln>
            </c:spPr>
            <c:extLst>
              <c:ext xmlns:c16="http://schemas.microsoft.com/office/drawing/2014/chart" uri="{C3380CC4-5D6E-409C-BE32-E72D297353CC}">
                <c16:uniqueId val="{00000009-91E8-4F99-B778-D4C79032472C}"/>
              </c:ext>
            </c:extLst>
          </c:dPt>
          <c:dLbls>
            <c:dLbl>
              <c:idx val="0"/>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91E8-4F99-B778-D4C79032472C}"/>
                </c:ext>
              </c:extLst>
            </c:dLbl>
            <c:dLbl>
              <c:idx val="1"/>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91E8-4F99-B778-D4C79032472C}"/>
                </c:ext>
              </c:extLst>
            </c:dLbl>
            <c:dLbl>
              <c:idx val="2"/>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5-91E8-4F99-B778-D4C79032472C}"/>
                </c:ext>
              </c:extLst>
            </c:dLbl>
            <c:dLbl>
              <c:idx val="3"/>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7-91E8-4F99-B778-D4C79032472C}"/>
                </c:ext>
              </c:extLst>
            </c:dLbl>
            <c:dLbl>
              <c:idx val="4"/>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9-91E8-4F99-B778-D4C79032472C}"/>
                </c:ext>
              </c:extLst>
            </c:dLbl>
            <c:spPr>
              <a:noFill/>
              <a:ln>
                <a:noFill/>
              </a:ln>
              <a:effectLst/>
            </c:spPr>
            <c:txPr>
              <a:bodyPr wrap="none"/>
              <a:lstStyle/>
              <a:p>
                <a:pPr>
                  <a:defRPr sz="1000" b="0" strike="noStrike" spc="-1">
                    <a:latin typeface="Arial"/>
                  </a:defRPr>
                </a:pPr>
                <a:endParaRPr lang="en-US"/>
              </a:p>
            </c:txPr>
            <c:showLegendKey val="0"/>
            <c:showVal val="0"/>
            <c:showCatName val="0"/>
            <c:showSerName val="0"/>
            <c:showPercent val="0"/>
            <c:showBubbleSize val="1"/>
            <c:separator> </c:separator>
            <c:showLeaderLines val="1"/>
            <c:extLst>
              <c:ext xmlns:c15="http://schemas.microsoft.com/office/drawing/2012/chart" uri="{CE6537A1-D6FC-4f65-9D91-7224C49458BB}"/>
            </c:extLst>
          </c:dLbls>
          <c:cat>
            <c:strRef>
              <c:f>physics!$M$1:$Q$1</c:f>
              <c:strCache>
                <c:ptCount val="5"/>
                <c:pt idx="0">
                  <c:v>CGPA 9.01 – 10</c:v>
                </c:pt>
                <c:pt idx="1">
                  <c:v>CGPA 8.01 – 9</c:v>
                </c:pt>
                <c:pt idx="2">
                  <c:v>CGPA 7.01 – 8</c:v>
                </c:pt>
                <c:pt idx="3">
                  <c:v>CGPA 6.01 – 7</c:v>
                </c:pt>
                <c:pt idx="4">
                  <c:v>CGPA 5.01 – 6</c:v>
                </c:pt>
              </c:strCache>
            </c:strRef>
          </c:cat>
          <c:val>
            <c:numRef>
              <c:f>physics!$M$2:$Q$2</c:f>
              <c:numCache>
                <c:formatCode>General</c:formatCode>
                <c:ptCount val="5"/>
                <c:pt idx="0">
                  <c:v>2</c:v>
                </c:pt>
                <c:pt idx="1">
                  <c:v>7</c:v>
                </c:pt>
                <c:pt idx="2">
                  <c:v>1</c:v>
                </c:pt>
                <c:pt idx="3">
                  <c:v>0</c:v>
                </c:pt>
                <c:pt idx="4">
                  <c:v>0</c:v>
                </c:pt>
              </c:numCache>
            </c:numRef>
          </c:val>
          <c:extLst>
            <c:ext xmlns:c16="http://schemas.microsoft.com/office/drawing/2014/chart" uri="{C3380CC4-5D6E-409C-BE32-E72D297353CC}">
              <c16:uniqueId val="{0000000A-91E8-4F99-B778-D4C79032472C}"/>
            </c:ext>
          </c:extLst>
        </c:ser>
        <c:dLbls>
          <c:showLegendKey val="0"/>
          <c:showVal val="0"/>
          <c:showCatName val="0"/>
          <c:showSerName val="0"/>
          <c:showPercent val="0"/>
          <c:showBubbleSize val="0"/>
          <c:showLeaderLines val="1"/>
        </c:dLbls>
      </c:pie3DChart>
    </c:plotArea>
    <c:legend>
      <c:legendPos val="r"/>
      <c:overlay val="0"/>
      <c:spPr>
        <a:noFill/>
        <a:ln w="0">
          <a:noFill/>
        </a:ln>
      </c:spPr>
      <c:txPr>
        <a:bodyPr/>
        <a:lstStyle/>
        <a:p>
          <a:pPr>
            <a:defRPr sz="1000" b="0" strike="noStrike" spc="-1">
              <a:latin typeface="Arial"/>
            </a:defRPr>
          </a:pPr>
          <a:endParaRPr lang="en-US"/>
        </a:p>
      </c:txPr>
    </c:legend>
    <c:plotVisOnly val="1"/>
    <c:dispBlanksAs val="zero"/>
    <c:showDLblsOverMax val="1"/>
  </c:chart>
  <c:spPr>
    <a:solidFill>
      <a:srgbClr val="FFFFFF"/>
    </a:solidFill>
    <a:ln w="0">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view3D>
      <c:rotX val="30"/>
      <c:rotY val="0"/>
      <c:rAngAx val="1"/>
    </c:view3D>
    <c:floor>
      <c:thickness val="0"/>
      <c:spPr>
        <a:solidFill>
          <a:srgbClr val="CCCCCC"/>
        </a:solidFill>
        <a:ln w="0">
          <a:noFill/>
        </a:ln>
      </c:spPr>
    </c:floor>
    <c:sideWall>
      <c:thickness val="0"/>
      <c:spPr>
        <a:noFill/>
        <a:ln w="0">
          <a:solidFill>
            <a:srgbClr val="B3B3B3"/>
          </a:solidFill>
        </a:ln>
      </c:spPr>
    </c:sideWall>
    <c:backWall>
      <c:thickness val="0"/>
      <c:spPr>
        <a:noFill/>
        <a:ln w="0">
          <a:solidFill>
            <a:srgbClr val="B3B3B3"/>
          </a:solidFill>
        </a:ln>
      </c:spPr>
    </c:backWall>
    <c:plotArea>
      <c:layout/>
      <c:pie3DChart>
        <c:varyColors val="1"/>
        <c:ser>
          <c:idx val="0"/>
          <c:order val="0"/>
          <c:tx>
            <c:strRef>
              <c:f>chemistry!$L$2</c:f>
              <c:strCache>
                <c:ptCount val="1"/>
                <c:pt idx="0">
                  <c:v>Number of students</c:v>
                </c:pt>
              </c:strCache>
            </c:strRef>
          </c:tx>
          <c:spPr>
            <a:solidFill>
              <a:srgbClr val="004586"/>
            </a:solidFill>
            <a:ln w="0">
              <a:noFill/>
            </a:ln>
          </c:spPr>
          <c:dPt>
            <c:idx val="0"/>
            <c:bubble3D val="0"/>
            <c:extLst>
              <c:ext xmlns:c16="http://schemas.microsoft.com/office/drawing/2014/chart" uri="{C3380CC4-5D6E-409C-BE32-E72D297353CC}">
                <c16:uniqueId val="{00000001-95F6-4A1B-938D-B10535E00B6A}"/>
              </c:ext>
            </c:extLst>
          </c:dPt>
          <c:dPt>
            <c:idx val="1"/>
            <c:bubble3D val="0"/>
            <c:spPr>
              <a:solidFill>
                <a:srgbClr val="FF420E"/>
              </a:solidFill>
              <a:ln w="0">
                <a:noFill/>
              </a:ln>
            </c:spPr>
            <c:extLst>
              <c:ext xmlns:c16="http://schemas.microsoft.com/office/drawing/2014/chart" uri="{C3380CC4-5D6E-409C-BE32-E72D297353CC}">
                <c16:uniqueId val="{00000003-95F6-4A1B-938D-B10535E00B6A}"/>
              </c:ext>
            </c:extLst>
          </c:dPt>
          <c:dPt>
            <c:idx val="2"/>
            <c:bubble3D val="0"/>
            <c:spPr>
              <a:solidFill>
                <a:srgbClr val="FFD320"/>
              </a:solidFill>
              <a:ln w="0">
                <a:noFill/>
              </a:ln>
            </c:spPr>
            <c:extLst>
              <c:ext xmlns:c16="http://schemas.microsoft.com/office/drawing/2014/chart" uri="{C3380CC4-5D6E-409C-BE32-E72D297353CC}">
                <c16:uniqueId val="{00000005-95F6-4A1B-938D-B10535E00B6A}"/>
              </c:ext>
            </c:extLst>
          </c:dPt>
          <c:dPt>
            <c:idx val="3"/>
            <c:bubble3D val="0"/>
            <c:spPr>
              <a:solidFill>
                <a:srgbClr val="579D1C"/>
              </a:solidFill>
              <a:ln w="0">
                <a:noFill/>
              </a:ln>
            </c:spPr>
            <c:extLst>
              <c:ext xmlns:c16="http://schemas.microsoft.com/office/drawing/2014/chart" uri="{C3380CC4-5D6E-409C-BE32-E72D297353CC}">
                <c16:uniqueId val="{00000007-95F6-4A1B-938D-B10535E00B6A}"/>
              </c:ext>
            </c:extLst>
          </c:dPt>
          <c:dPt>
            <c:idx val="4"/>
            <c:bubble3D val="0"/>
            <c:spPr>
              <a:solidFill>
                <a:srgbClr val="7E0021"/>
              </a:solidFill>
              <a:ln w="0">
                <a:noFill/>
              </a:ln>
            </c:spPr>
            <c:extLst>
              <c:ext xmlns:c16="http://schemas.microsoft.com/office/drawing/2014/chart" uri="{C3380CC4-5D6E-409C-BE32-E72D297353CC}">
                <c16:uniqueId val="{00000009-95F6-4A1B-938D-B10535E00B6A}"/>
              </c:ext>
            </c:extLst>
          </c:dPt>
          <c:dLbls>
            <c:dLbl>
              <c:idx val="0"/>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95F6-4A1B-938D-B10535E00B6A}"/>
                </c:ext>
              </c:extLst>
            </c:dLbl>
            <c:dLbl>
              <c:idx val="1"/>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95F6-4A1B-938D-B10535E00B6A}"/>
                </c:ext>
              </c:extLst>
            </c:dLbl>
            <c:dLbl>
              <c:idx val="2"/>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5-95F6-4A1B-938D-B10535E00B6A}"/>
                </c:ext>
              </c:extLst>
            </c:dLbl>
            <c:dLbl>
              <c:idx val="3"/>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7-95F6-4A1B-938D-B10535E00B6A}"/>
                </c:ext>
              </c:extLst>
            </c:dLbl>
            <c:dLbl>
              <c:idx val="4"/>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9-95F6-4A1B-938D-B10535E00B6A}"/>
                </c:ext>
              </c:extLst>
            </c:dLbl>
            <c:spPr>
              <a:noFill/>
              <a:ln>
                <a:noFill/>
              </a:ln>
              <a:effectLst/>
            </c:spPr>
            <c:txPr>
              <a:bodyPr wrap="none"/>
              <a:lstStyle/>
              <a:p>
                <a:pPr>
                  <a:defRPr sz="1000" b="0" strike="noStrike" spc="-1">
                    <a:latin typeface="Arial"/>
                  </a:defRPr>
                </a:pPr>
                <a:endParaRPr lang="en-US"/>
              </a:p>
            </c:txPr>
            <c:showLegendKey val="0"/>
            <c:showVal val="0"/>
            <c:showCatName val="0"/>
            <c:showSerName val="0"/>
            <c:showPercent val="0"/>
            <c:showBubbleSize val="1"/>
            <c:separator> </c:separator>
            <c:showLeaderLines val="1"/>
            <c:extLst>
              <c:ext xmlns:c15="http://schemas.microsoft.com/office/drawing/2012/chart" uri="{CE6537A1-D6FC-4f65-9D91-7224C49458BB}"/>
            </c:extLst>
          </c:dLbls>
          <c:cat>
            <c:strRef>
              <c:f>chemistry!$M$1:$Q$1</c:f>
              <c:strCache>
                <c:ptCount val="5"/>
                <c:pt idx="0">
                  <c:v>CGPA 9.01 – 10</c:v>
                </c:pt>
                <c:pt idx="1">
                  <c:v>CGPA 8.01 – 9</c:v>
                </c:pt>
                <c:pt idx="2">
                  <c:v>CGPA 7.01 – 8</c:v>
                </c:pt>
                <c:pt idx="3">
                  <c:v>CGPA 6.01 – 7</c:v>
                </c:pt>
                <c:pt idx="4">
                  <c:v>CGPA 5.01 – 6</c:v>
                </c:pt>
              </c:strCache>
            </c:strRef>
          </c:cat>
          <c:val>
            <c:numRef>
              <c:f>chemistry!$M$2:$Q$2</c:f>
              <c:numCache>
                <c:formatCode>General</c:formatCode>
                <c:ptCount val="5"/>
                <c:pt idx="0">
                  <c:v>2</c:v>
                </c:pt>
                <c:pt idx="1">
                  <c:v>11</c:v>
                </c:pt>
                <c:pt idx="2">
                  <c:v>0</c:v>
                </c:pt>
                <c:pt idx="3">
                  <c:v>0</c:v>
                </c:pt>
                <c:pt idx="4">
                  <c:v>0</c:v>
                </c:pt>
              </c:numCache>
            </c:numRef>
          </c:val>
          <c:extLst>
            <c:ext xmlns:c16="http://schemas.microsoft.com/office/drawing/2014/chart" uri="{C3380CC4-5D6E-409C-BE32-E72D297353CC}">
              <c16:uniqueId val="{0000000A-95F6-4A1B-938D-B10535E00B6A}"/>
            </c:ext>
          </c:extLst>
        </c:ser>
        <c:dLbls>
          <c:showLegendKey val="0"/>
          <c:showVal val="0"/>
          <c:showCatName val="0"/>
          <c:showSerName val="0"/>
          <c:showPercent val="0"/>
          <c:showBubbleSize val="0"/>
          <c:showLeaderLines val="1"/>
        </c:dLbls>
      </c:pie3DChart>
    </c:plotArea>
    <c:legend>
      <c:legendPos val="r"/>
      <c:overlay val="0"/>
      <c:spPr>
        <a:noFill/>
        <a:ln w="0">
          <a:noFill/>
        </a:ln>
      </c:spPr>
      <c:txPr>
        <a:bodyPr/>
        <a:lstStyle/>
        <a:p>
          <a:pPr>
            <a:defRPr sz="1000" b="0" strike="noStrike" spc="-1">
              <a:latin typeface="Arial"/>
            </a:defRPr>
          </a:pPr>
          <a:endParaRPr lang="en-US"/>
        </a:p>
      </c:txPr>
    </c:legend>
    <c:plotVisOnly val="1"/>
    <c:dispBlanksAs val="zero"/>
    <c:showDLblsOverMax val="1"/>
  </c:chart>
  <c:spPr>
    <a:solidFill>
      <a:srgbClr val="FFFFFF"/>
    </a:solidFill>
    <a:ln w="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view3D>
      <c:rotX val="30"/>
      <c:rotY val="0"/>
      <c:rAngAx val="1"/>
    </c:view3D>
    <c:floor>
      <c:thickness val="0"/>
      <c:spPr>
        <a:solidFill>
          <a:srgbClr val="CCCCCC"/>
        </a:solidFill>
        <a:ln w="0">
          <a:noFill/>
        </a:ln>
      </c:spPr>
    </c:floor>
    <c:sideWall>
      <c:thickness val="0"/>
      <c:spPr>
        <a:noFill/>
        <a:ln w="0">
          <a:solidFill>
            <a:srgbClr val="B3B3B3"/>
          </a:solidFill>
        </a:ln>
      </c:spPr>
    </c:sideWall>
    <c:backWall>
      <c:thickness val="0"/>
      <c:spPr>
        <a:noFill/>
        <a:ln w="0">
          <a:solidFill>
            <a:srgbClr val="B3B3B3"/>
          </a:solidFill>
        </a:ln>
      </c:spPr>
    </c:backWall>
    <c:plotArea>
      <c:layout/>
      <c:pie3DChart>
        <c:varyColors val="1"/>
        <c:ser>
          <c:idx val="0"/>
          <c:order val="0"/>
          <c:tx>
            <c:strRef>
              <c:f>botany!$L$2</c:f>
              <c:strCache>
                <c:ptCount val="1"/>
                <c:pt idx="0">
                  <c:v>Number of students</c:v>
                </c:pt>
              </c:strCache>
            </c:strRef>
          </c:tx>
          <c:spPr>
            <a:solidFill>
              <a:srgbClr val="004586"/>
            </a:solidFill>
            <a:ln w="0">
              <a:noFill/>
            </a:ln>
          </c:spPr>
          <c:dPt>
            <c:idx val="0"/>
            <c:bubble3D val="0"/>
            <c:extLst>
              <c:ext xmlns:c16="http://schemas.microsoft.com/office/drawing/2014/chart" uri="{C3380CC4-5D6E-409C-BE32-E72D297353CC}">
                <c16:uniqueId val="{00000001-F9BF-40D6-86DA-C3D19F8A0E4B}"/>
              </c:ext>
            </c:extLst>
          </c:dPt>
          <c:dPt>
            <c:idx val="1"/>
            <c:bubble3D val="0"/>
            <c:spPr>
              <a:solidFill>
                <a:srgbClr val="FF420E"/>
              </a:solidFill>
              <a:ln w="0">
                <a:noFill/>
              </a:ln>
            </c:spPr>
            <c:extLst>
              <c:ext xmlns:c16="http://schemas.microsoft.com/office/drawing/2014/chart" uri="{C3380CC4-5D6E-409C-BE32-E72D297353CC}">
                <c16:uniqueId val="{00000003-F9BF-40D6-86DA-C3D19F8A0E4B}"/>
              </c:ext>
            </c:extLst>
          </c:dPt>
          <c:dPt>
            <c:idx val="2"/>
            <c:bubble3D val="0"/>
            <c:spPr>
              <a:solidFill>
                <a:srgbClr val="FFD320"/>
              </a:solidFill>
              <a:ln w="0">
                <a:noFill/>
              </a:ln>
            </c:spPr>
            <c:extLst>
              <c:ext xmlns:c16="http://schemas.microsoft.com/office/drawing/2014/chart" uri="{C3380CC4-5D6E-409C-BE32-E72D297353CC}">
                <c16:uniqueId val="{00000005-F9BF-40D6-86DA-C3D19F8A0E4B}"/>
              </c:ext>
            </c:extLst>
          </c:dPt>
          <c:dPt>
            <c:idx val="3"/>
            <c:bubble3D val="0"/>
            <c:spPr>
              <a:solidFill>
                <a:srgbClr val="579D1C"/>
              </a:solidFill>
              <a:ln w="0">
                <a:noFill/>
              </a:ln>
            </c:spPr>
            <c:extLst>
              <c:ext xmlns:c16="http://schemas.microsoft.com/office/drawing/2014/chart" uri="{C3380CC4-5D6E-409C-BE32-E72D297353CC}">
                <c16:uniqueId val="{00000007-F9BF-40D6-86DA-C3D19F8A0E4B}"/>
              </c:ext>
            </c:extLst>
          </c:dPt>
          <c:dPt>
            <c:idx val="4"/>
            <c:bubble3D val="0"/>
            <c:spPr>
              <a:solidFill>
                <a:srgbClr val="7E0021"/>
              </a:solidFill>
              <a:ln w="0">
                <a:noFill/>
              </a:ln>
            </c:spPr>
            <c:extLst>
              <c:ext xmlns:c16="http://schemas.microsoft.com/office/drawing/2014/chart" uri="{C3380CC4-5D6E-409C-BE32-E72D297353CC}">
                <c16:uniqueId val="{00000009-F9BF-40D6-86DA-C3D19F8A0E4B}"/>
              </c:ext>
            </c:extLst>
          </c:dPt>
          <c:dLbls>
            <c:dLbl>
              <c:idx val="0"/>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F9BF-40D6-86DA-C3D19F8A0E4B}"/>
                </c:ext>
              </c:extLst>
            </c:dLbl>
            <c:dLbl>
              <c:idx val="1"/>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F9BF-40D6-86DA-C3D19F8A0E4B}"/>
                </c:ext>
              </c:extLst>
            </c:dLbl>
            <c:dLbl>
              <c:idx val="2"/>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5-F9BF-40D6-86DA-C3D19F8A0E4B}"/>
                </c:ext>
              </c:extLst>
            </c:dLbl>
            <c:dLbl>
              <c:idx val="3"/>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7-F9BF-40D6-86DA-C3D19F8A0E4B}"/>
                </c:ext>
              </c:extLst>
            </c:dLbl>
            <c:dLbl>
              <c:idx val="4"/>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9-F9BF-40D6-86DA-C3D19F8A0E4B}"/>
                </c:ext>
              </c:extLst>
            </c:dLbl>
            <c:spPr>
              <a:noFill/>
              <a:ln>
                <a:noFill/>
              </a:ln>
              <a:effectLst/>
            </c:spPr>
            <c:txPr>
              <a:bodyPr wrap="none"/>
              <a:lstStyle/>
              <a:p>
                <a:pPr>
                  <a:defRPr sz="1000" b="0" strike="noStrike" spc="-1">
                    <a:latin typeface="Arial"/>
                  </a:defRPr>
                </a:pPr>
                <a:endParaRPr lang="en-US"/>
              </a:p>
            </c:txPr>
            <c:showLegendKey val="0"/>
            <c:showVal val="0"/>
            <c:showCatName val="0"/>
            <c:showSerName val="0"/>
            <c:showPercent val="0"/>
            <c:showBubbleSize val="1"/>
            <c:separator> </c:separator>
            <c:showLeaderLines val="1"/>
            <c:extLst>
              <c:ext xmlns:c15="http://schemas.microsoft.com/office/drawing/2012/chart" uri="{CE6537A1-D6FC-4f65-9D91-7224C49458BB}"/>
            </c:extLst>
          </c:dLbls>
          <c:cat>
            <c:strRef>
              <c:f>botany!$M$1:$Q$1</c:f>
              <c:strCache>
                <c:ptCount val="5"/>
                <c:pt idx="0">
                  <c:v>CGPA 9.01 – 10</c:v>
                </c:pt>
                <c:pt idx="1">
                  <c:v>CGPA 8.01 – 9</c:v>
                </c:pt>
                <c:pt idx="2">
                  <c:v>CGPA 7.01 – 8</c:v>
                </c:pt>
                <c:pt idx="3">
                  <c:v>CGPA 6.01 – 7</c:v>
                </c:pt>
                <c:pt idx="4">
                  <c:v>CGPA 5.01 – 6</c:v>
                </c:pt>
              </c:strCache>
            </c:strRef>
          </c:cat>
          <c:val>
            <c:numRef>
              <c:f>botany!$M$2:$Q$2</c:f>
              <c:numCache>
                <c:formatCode>General</c:formatCode>
                <c:ptCount val="5"/>
                <c:pt idx="0">
                  <c:v>3</c:v>
                </c:pt>
                <c:pt idx="1">
                  <c:v>6</c:v>
                </c:pt>
                <c:pt idx="2">
                  <c:v>0</c:v>
                </c:pt>
                <c:pt idx="3">
                  <c:v>0</c:v>
                </c:pt>
                <c:pt idx="4">
                  <c:v>0</c:v>
                </c:pt>
              </c:numCache>
            </c:numRef>
          </c:val>
          <c:extLst>
            <c:ext xmlns:c16="http://schemas.microsoft.com/office/drawing/2014/chart" uri="{C3380CC4-5D6E-409C-BE32-E72D297353CC}">
              <c16:uniqueId val="{0000000A-F9BF-40D6-86DA-C3D19F8A0E4B}"/>
            </c:ext>
          </c:extLst>
        </c:ser>
        <c:dLbls>
          <c:showLegendKey val="0"/>
          <c:showVal val="0"/>
          <c:showCatName val="0"/>
          <c:showSerName val="0"/>
          <c:showPercent val="0"/>
          <c:showBubbleSize val="0"/>
          <c:showLeaderLines val="1"/>
        </c:dLbls>
      </c:pie3DChart>
    </c:plotArea>
    <c:legend>
      <c:legendPos val="r"/>
      <c:overlay val="0"/>
      <c:spPr>
        <a:noFill/>
        <a:ln w="0">
          <a:noFill/>
        </a:ln>
      </c:spPr>
      <c:txPr>
        <a:bodyPr/>
        <a:lstStyle/>
        <a:p>
          <a:pPr>
            <a:defRPr sz="1000" b="0" strike="noStrike" spc="-1">
              <a:latin typeface="Arial"/>
            </a:defRPr>
          </a:pPr>
          <a:endParaRPr lang="en-US"/>
        </a:p>
      </c:txPr>
    </c:legend>
    <c:plotVisOnly val="1"/>
    <c:dispBlanksAs val="zero"/>
    <c:showDLblsOverMax val="1"/>
  </c:chart>
  <c:spPr>
    <a:solidFill>
      <a:srgbClr val="FFFFFF"/>
    </a:solidFill>
    <a:ln w="0">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view3D>
      <c:rotX val="30"/>
      <c:rotY val="0"/>
      <c:rAngAx val="1"/>
    </c:view3D>
    <c:floor>
      <c:thickness val="0"/>
      <c:spPr>
        <a:solidFill>
          <a:srgbClr val="CCCCCC"/>
        </a:solidFill>
        <a:ln w="0">
          <a:noFill/>
        </a:ln>
      </c:spPr>
    </c:floor>
    <c:sideWall>
      <c:thickness val="0"/>
      <c:spPr>
        <a:noFill/>
        <a:ln w="0">
          <a:solidFill>
            <a:srgbClr val="B3B3B3"/>
          </a:solidFill>
        </a:ln>
      </c:spPr>
    </c:sideWall>
    <c:backWall>
      <c:thickness val="0"/>
      <c:spPr>
        <a:noFill/>
        <a:ln w="0">
          <a:solidFill>
            <a:srgbClr val="B3B3B3"/>
          </a:solidFill>
        </a:ln>
      </c:spPr>
    </c:backWall>
    <c:plotArea>
      <c:layout/>
      <c:pie3DChart>
        <c:varyColors val="1"/>
        <c:ser>
          <c:idx val="0"/>
          <c:order val="0"/>
          <c:tx>
            <c:strRef>
              <c:f>zoology!$L$5</c:f>
              <c:strCache>
                <c:ptCount val="1"/>
                <c:pt idx="0">
                  <c:v>Number of students</c:v>
                </c:pt>
              </c:strCache>
            </c:strRef>
          </c:tx>
          <c:spPr>
            <a:solidFill>
              <a:srgbClr val="004586"/>
            </a:solidFill>
            <a:ln w="0">
              <a:noFill/>
            </a:ln>
          </c:spPr>
          <c:dPt>
            <c:idx val="0"/>
            <c:bubble3D val="0"/>
            <c:extLst>
              <c:ext xmlns:c16="http://schemas.microsoft.com/office/drawing/2014/chart" uri="{C3380CC4-5D6E-409C-BE32-E72D297353CC}">
                <c16:uniqueId val="{00000001-5852-44EE-A46E-4A8D8A993C32}"/>
              </c:ext>
            </c:extLst>
          </c:dPt>
          <c:dPt>
            <c:idx val="1"/>
            <c:bubble3D val="0"/>
            <c:spPr>
              <a:solidFill>
                <a:srgbClr val="FF420E"/>
              </a:solidFill>
              <a:ln w="0">
                <a:noFill/>
              </a:ln>
            </c:spPr>
            <c:extLst>
              <c:ext xmlns:c16="http://schemas.microsoft.com/office/drawing/2014/chart" uri="{C3380CC4-5D6E-409C-BE32-E72D297353CC}">
                <c16:uniqueId val="{00000003-5852-44EE-A46E-4A8D8A993C32}"/>
              </c:ext>
            </c:extLst>
          </c:dPt>
          <c:dPt>
            <c:idx val="2"/>
            <c:bubble3D val="0"/>
            <c:spPr>
              <a:solidFill>
                <a:srgbClr val="FFD320"/>
              </a:solidFill>
              <a:ln w="0">
                <a:noFill/>
              </a:ln>
            </c:spPr>
            <c:extLst>
              <c:ext xmlns:c16="http://schemas.microsoft.com/office/drawing/2014/chart" uri="{C3380CC4-5D6E-409C-BE32-E72D297353CC}">
                <c16:uniqueId val="{00000005-5852-44EE-A46E-4A8D8A993C32}"/>
              </c:ext>
            </c:extLst>
          </c:dPt>
          <c:dPt>
            <c:idx val="3"/>
            <c:bubble3D val="0"/>
            <c:spPr>
              <a:solidFill>
                <a:srgbClr val="579D1C"/>
              </a:solidFill>
              <a:ln w="0">
                <a:noFill/>
              </a:ln>
            </c:spPr>
            <c:extLst>
              <c:ext xmlns:c16="http://schemas.microsoft.com/office/drawing/2014/chart" uri="{C3380CC4-5D6E-409C-BE32-E72D297353CC}">
                <c16:uniqueId val="{00000007-5852-44EE-A46E-4A8D8A993C32}"/>
              </c:ext>
            </c:extLst>
          </c:dPt>
          <c:dPt>
            <c:idx val="4"/>
            <c:bubble3D val="0"/>
            <c:spPr>
              <a:solidFill>
                <a:srgbClr val="7E0021"/>
              </a:solidFill>
              <a:ln w="0">
                <a:noFill/>
              </a:ln>
            </c:spPr>
            <c:extLst>
              <c:ext xmlns:c16="http://schemas.microsoft.com/office/drawing/2014/chart" uri="{C3380CC4-5D6E-409C-BE32-E72D297353CC}">
                <c16:uniqueId val="{00000009-5852-44EE-A46E-4A8D8A993C32}"/>
              </c:ext>
            </c:extLst>
          </c:dPt>
          <c:dLbls>
            <c:dLbl>
              <c:idx val="0"/>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5852-44EE-A46E-4A8D8A993C32}"/>
                </c:ext>
              </c:extLst>
            </c:dLbl>
            <c:dLbl>
              <c:idx val="1"/>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5852-44EE-A46E-4A8D8A993C32}"/>
                </c:ext>
              </c:extLst>
            </c:dLbl>
            <c:dLbl>
              <c:idx val="2"/>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5-5852-44EE-A46E-4A8D8A993C32}"/>
                </c:ext>
              </c:extLst>
            </c:dLbl>
            <c:dLbl>
              <c:idx val="3"/>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7-5852-44EE-A46E-4A8D8A993C32}"/>
                </c:ext>
              </c:extLst>
            </c:dLbl>
            <c:dLbl>
              <c:idx val="4"/>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9-5852-44EE-A46E-4A8D8A993C32}"/>
                </c:ext>
              </c:extLst>
            </c:dLbl>
            <c:spPr>
              <a:noFill/>
              <a:ln>
                <a:noFill/>
              </a:ln>
              <a:effectLst/>
            </c:spPr>
            <c:txPr>
              <a:bodyPr wrap="none"/>
              <a:lstStyle/>
              <a:p>
                <a:pPr>
                  <a:defRPr sz="1000" b="0" strike="noStrike" spc="-1">
                    <a:latin typeface="Arial"/>
                  </a:defRPr>
                </a:pPr>
                <a:endParaRPr lang="en-US"/>
              </a:p>
            </c:txPr>
            <c:showLegendKey val="0"/>
            <c:showVal val="0"/>
            <c:showCatName val="0"/>
            <c:showSerName val="0"/>
            <c:showPercent val="0"/>
            <c:showBubbleSize val="1"/>
            <c:separator> </c:separator>
            <c:showLeaderLines val="1"/>
            <c:extLst>
              <c:ext xmlns:c15="http://schemas.microsoft.com/office/drawing/2012/chart" uri="{CE6537A1-D6FC-4f65-9D91-7224C49458BB}"/>
            </c:extLst>
          </c:dLbls>
          <c:cat>
            <c:strRef>
              <c:f>zoology!$M$4:$Q$4</c:f>
              <c:strCache>
                <c:ptCount val="5"/>
                <c:pt idx="0">
                  <c:v>CGPA 9.01 – 10</c:v>
                </c:pt>
                <c:pt idx="1">
                  <c:v>CGPA 8.01 – 9</c:v>
                </c:pt>
                <c:pt idx="2">
                  <c:v>CGPA 7.01 – 8</c:v>
                </c:pt>
                <c:pt idx="3">
                  <c:v>CGPA 6.01 – 7</c:v>
                </c:pt>
                <c:pt idx="4">
                  <c:v>CGPA 5.01 – 6</c:v>
                </c:pt>
              </c:strCache>
            </c:strRef>
          </c:cat>
          <c:val>
            <c:numRef>
              <c:f>zoology!$M$5:$Q$5</c:f>
              <c:numCache>
                <c:formatCode>General</c:formatCode>
                <c:ptCount val="5"/>
                <c:pt idx="0">
                  <c:v>2</c:v>
                </c:pt>
                <c:pt idx="1">
                  <c:v>5</c:v>
                </c:pt>
                <c:pt idx="2">
                  <c:v>3</c:v>
                </c:pt>
                <c:pt idx="3">
                  <c:v>0</c:v>
                </c:pt>
                <c:pt idx="4">
                  <c:v>0</c:v>
                </c:pt>
              </c:numCache>
            </c:numRef>
          </c:val>
          <c:extLst>
            <c:ext xmlns:c16="http://schemas.microsoft.com/office/drawing/2014/chart" uri="{C3380CC4-5D6E-409C-BE32-E72D297353CC}">
              <c16:uniqueId val="{0000000A-5852-44EE-A46E-4A8D8A993C32}"/>
            </c:ext>
          </c:extLst>
        </c:ser>
        <c:dLbls>
          <c:showLegendKey val="0"/>
          <c:showVal val="0"/>
          <c:showCatName val="0"/>
          <c:showSerName val="0"/>
          <c:showPercent val="0"/>
          <c:showBubbleSize val="0"/>
          <c:showLeaderLines val="1"/>
        </c:dLbls>
      </c:pie3DChart>
    </c:plotArea>
    <c:legend>
      <c:legendPos val="r"/>
      <c:overlay val="0"/>
      <c:spPr>
        <a:noFill/>
        <a:ln w="0">
          <a:noFill/>
        </a:ln>
      </c:spPr>
      <c:txPr>
        <a:bodyPr/>
        <a:lstStyle/>
        <a:p>
          <a:pPr>
            <a:defRPr sz="1000" b="0" strike="noStrike" spc="-1">
              <a:latin typeface="Arial"/>
            </a:defRPr>
          </a:pPr>
          <a:endParaRPr lang="en-US"/>
        </a:p>
      </c:txPr>
    </c:legend>
    <c:plotVisOnly val="1"/>
    <c:dispBlanksAs val="zero"/>
    <c:showDLblsOverMax val="1"/>
  </c:chart>
  <c:spPr>
    <a:solidFill>
      <a:srgbClr val="FFFFFF"/>
    </a:solidFill>
    <a:ln w="0">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view3D>
      <c:rotX val="30"/>
      <c:rotY val="0"/>
      <c:rAngAx val="1"/>
    </c:view3D>
    <c:floor>
      <c:thickness val="0"/>
      <c:spPr>
        <a:solidFill>
          <a:srgbClr val="CCCCCC"/>
        </a:solidFill>
        <a:ln w="0">
          <a:noFill/>
        </a:ln>
      </c:spPr>
    </c:floor>
    <c:sideWall>
      <c:thickness val="0"/>
      <c:spPr>
        <a:noFill/>
        <a:ln w="0">
          <a:solidFill>
            <a:srgbClr val="B3B3B3"/>
          </a:solidFill>
        </a:ln>
      </c:spPr>
    </c:sideWall>
    <c:backWall>
      <c:thickness val="0"/>
      <c:spPr>
        <a:noFill/>
        <a:ln w="0">
          <a:solidFill>
            <a:srgbClr val="B3B3B3"/>
          </a:solidFill>
        </a:ln>
      </c:spPr>
    </c:backWall>
    <c:plotArea>
      <c:layout/>
      <c:pie3DChart>
        <c:varyColors val="1"/>
        <c:ser>
          <c:idx val="0"/>
          <c:order val="0"/>
          <c:tx>
            <c:strRef>
              <c:f>bengali!$L$2</c:f>
              <c:strCache>
                <c:ptCount val="1"/>
                <c:pt idx="0">
                  <c:v>Number of students</c:v>
                </c:pt>
              </c:strCache>
            </c:strRef>
          </c:tx>
          <c:spPr>
            <a:solidFill>
              <a:srgbClr val="004586"/>
            </a:solidFill>
            <a:ln w="0">
              <a:noFill/>
            </a:ln>
          </c:spPr>
          <c:dPt>
            <c:idx val="0"/>
            <c:bubble3D val="0"/>
            <c:extLst>
              <c:ext xmlns:c16="http://schemas.microsoft.com/office/drawing/2014/chart" uri="{C3380CC4-5D6E-409C-BE32-E72D297353CC}">
                <c16:uniqueId val="{00000001-E203-47F5-8DCE-88B36DFACACC}"/>
              </c:ext>
            </c:extLst>
          </c:dPt>
          <c:dPt>
            <c:idx val="1"/>
            <c:bubble3D val="0"/>
            <c:spPr>
              <a:solidFill>
                <a:srgbClr val="FF420E"/>
              </a:solidFill>
              <a:ln w="0">
                <a:noFill/>
              </a:ln>
            </c:spPr>
            <c:extLst>
              <c:ext xmlns:c16="http://schemas.microsoft.com/office/drawing/2014/chart" uri="{C3380CC4-5D6E-409C-BE32-E72D297353CC}">
                <c16:uniqueId val="{00000003-E203-47F5-8DCE-88B36DFACACC}"/>
              </c:ext>
            </c:extLst>
          </c:dPt>
          <c:dPt>
            <c:idx val="2"/>
            <c:bubble3D val="0"/>
            <c:spPr>
              <a:solidFill>
                <a:srgbClr val="FFD320"/>
              </a:solidFill>
              <a:ln w="0">
                <a:noFill/>
              </a:ln>
            </c:spPr>
            <c:extLst>
              <c:ext xmlns:c16="http://schemas.microsoft.com/office/drawing/2014/chart" uri="{C3380CC4-5D6E-409C-BE32-E72D297353CC}">
                <c16:uniqueId val="{00000005-E203-47F5-8DCE-88B36DFACACC}"/>
              </c:ext>
            </c:extLst>
          </c:dPt>
          <c:dPt>
            <c:idx val="3"/>
            <c:bubble3D val="0"/>
            <c:spPr>
              <a:solidFill>
                <a:srgbClr val="579D1C"/>
              </a:solidFill>
              <a:ln w="0">
                <a:noFill/>
              </a:ln>
            </c:spPr>
            <c:extLst>
              <c:ext xmlns:c16="http://schemas.microsoft.com/office/drawing/2014/chart" uri="{C3380CC4-5D6E-409C-BE32-E72D297353CC}">
                <c16:uniqueId val="{00000007-E203-47F5-8DCE-88B36DFACACC}"/>
              </c:ext>
            </c:extLst>
          </c:dPt>
          <c:dPt>
            <c:idx val="4"/>
            <c:bubble3D val="0"/>
            <c:spPr>
              <a:solidFill>
                <a:srgbClr val="7E0021"/>
              </a:solidFill>
              <a:ln w="0">
                <a:noFill/>
              </a:ln>
            </c:spPr>
            <c:extLst>
              <c:ext xmlns:c16="http://schemas.microsoft.com/office/drawing/2014/chart" uri="{C3380CC4-5D6E-409C-BE32-E72D297353CC}">
                <c16:uniqueId val="{00000009-E203-47F5-8DCE-88B36DFACACC}"/>
              </c:ext>
            </c:extLst>
          </c:dPt>
          <c:dLbls>
            <c:dLbl>
              <c:idx val="0"/>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E203-47F5-8DCE-88B36DFACACC}"/>
                </c:ext>
              </c:extLst>
            </c:dLbl>
            <c:dLbl>
              <c:idx val="1"/>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E203-47F5-8DCE-88B36DFACACC}"/>
                </c:ext>
              </c:extLst>
            </c:dLbl>
            <c:dLbl>
              <c:idx val="2"/>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5-E203-47F5-8DCE-88B36DFACACC}"/>
                </c:ext>
              </c:extLst>
            </c:dLbl>
            <c:dLbl>
              <c:idx val="3"/>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7-E203-47F5-8DCE-88B36DFACACC}"/>
                </c:ext>
              </c:extLst>
            </c:dLbl>
            <c:dLbl>
              <c:idx val="4"/>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9-E203-47F5-8DCE-88B36DFACACC}"/>
                </c:ext>
              </c:extLst>
            </c:dLbl>
            <c:spPr>
              <a:noFill/>
              <a:ln>
                <a:noFill/>
              </a:ln>
              <a:effectLst/>
            </c:spPr>
            <c:txPr>
              <a:bodyPr wrap="none"/>
              <a:lstStyle/>
              <a:p>
                <a:pPr>
                  <a:defRPr sz="1000" b="0" strike="noStrike" spc="-1">
                    <a:latin typeface="Arial"/>
                  </a:defRPr>
                </a:pPr>
                <a:endParaRPr lang="en-US"/>
              </a:p>
            </c:txPr>
            <c:showLegendKey val="0"/>
            <c:showVal val="0"/>
            <c:showCatName val="0"/>
            <c:showSerName val="0"/>
            <c:showPercent val="0"/>
            <c:showBubbleSize val="1"/>
            <c:separator> </c:separator>
            <c:showLeaderLines val="1"/>
            <c:extLst>
              <c:ext xmlns:c15="http://schemas.microsoft.com/office/drawing/2012/chart" uri="{CE6537A1-D6FC-4f65-9D91-7224C49458BB}"/>
            </c:extLst>
          </c:dLbls>
          <c:cat>
            <c:strRef>
              <c:f>bengali!$M$1:$Q$1</c:f>
              <c:strCache>
                <c:ptCount val="5"/>
                <c:pt idx="0">
                  <c:v>CGPA 9.01 – 10</c:v>
                </c:pt>
                <c:pt idx="1">
                  <c:v>CGPA 8.01 – 9</c:v>
                </c:pt>
                <c:pt idx="2">
                  <c:v>CGPA 7.01 – 8</c:v>
                </c:pt>
                <c:pt idx="3">
                  <c:v>CGPA 6.01 – 7</c:v>
                </c:pt>
                <c:pt idx="4">
                  <c:v>CGPA 5.01 – 6</c:v>
                </c:pt>
              </c:strCache>
            </c:strRef>
          </c:cat>
          <c:val>
            <c:numRef>
              <c:f>bengali!$M$2:$Q$2</c:f>
              <c:numCache>
                <c:formatCode>General</c:formatCode>
                <c:ptCount val="5"/>
                <c:pt idx="0">
                  <c:v>2</c:v>
                </c:pt>
                <c:pt idx="1">
                  <c:v>41</c:v>
                </c:pt>
                <c:pt idx="2">
                  <c:v>5</c:v>
                </c:pt>
                <c:pt idx="3">
                  <c:v>0</c:v>
                </c:pt>
                <c:pt idx="4">
                  <c:v>0</c:v>
                </c:pt>
              </c:numCache>
            </c:numRef>
          </c:val>
          <c:extLst>
            <c:ext xmlns:c16="http://schemas.microsoft.com/office/drawing/2014/chart" uri="{C3380CC4-5D6E-409C-BE32-E72D297353CC}">
              <c16:uniqueId val="{0000000A-E203-47F5-8DCE-88B36DFACACC}"/>
            </c:ext>
          </c:extLst>
        </c:ser>
        <c:dLbls>
          <c:showLegendKey val="0"/>
          <c:showVal val="0"/>
          <c:showCatName val="0"/>
          <c:showSerName val="0"/>
          <c:showPercent val="0"/>
          <c:showBubbleSize val="0"/>
          <c:showLeaderLines val="1"/>
        </c:dLbls>
      </c:pie3DChart>
    </c:plotArea>
    <c:legend>
      <c:legendPos val="r"/>
      <c:overlay val="0"/>
      <c:spPr>
        <a:noFill/>
        <a:ln w="0">
          <a:noFill/>
        </a:ln>
      </c:spPr>
      <c:txPr>
        <a:bodyPr/>
        <a:lstStyle/>
        <a:p>
          <a:pPr>
            <a:defRPr sz="1000" b="0" strike="noStrike" spc="-1">
              <a:latin typeface="Arial"/>
            </a:defRPr>
          </a:pPr>
          <a:endParaRPr lang="en-US"/>
        </a:p>
      </c:txPr>
    </c:legend>
    <c:plotVisOnly val="1"/>
    <c:dispBlanksAs val="zero"/>
    <c:showDLblsOverMax val="1"/>
  </c:chart>
  <c:spPr>
    <a:solidFill>
      <a:srgbClr val="FFFFFF"/>
    </a:solidFill>
    <a:ln w="0">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pieChart>
        <c:varyColors val="1"/>
        <c:ser>
          <c:idx val="0"/>
          <c:order val="0"/>
          <c:tx>
            <c:strRef>
              <c:f>english!$L$2</c:f>
              <c:strCache>
                <c:ptCount val="1"/>
                <c:pt idx="0">
                  <c:v>Number of students</c:v>
                </c:pt>
              </c:strCache>
            </c:strRef>
          </c:tx>
          <c:spPr>
            <a:solidFill>
              <a:srgbClr val="004586"/>
            </a:solidFill>
            <a:ln w="0">
              <a:noFill/>
            </a:ln>
          </c:spPr>
          <c:dPt>
            <c:idx val="0"/>
            <c:bubble3D val="0"/>
            <c:extLst>
              <c:ext xmlns:c16="http://schemas.microsoft.com/office/drawing/2014/chart" uri="{C3380CC4-5D6E-409C-BE32-E72D297353CC}">
                <c16:uniqueId val="{00000001-1614-4C23-9DF8-6912A8AC7504}"/>
              </c:ext>
            </c:extLst>
          </c:dPt>
          <c:dPt>
            <c:idx val="1"/>
            <c:bubble3D val="0"/>
            <c:spPr>
              <a:solidFill>
                <a:srgbClr val="FF420E"/>
              </a:solidFill>
              <a:ln w="0">
                <a:noFill/>
              </a:ln>
            </c:spPr>
            <c:extLst>
              <c:ext xmlns:c16="http://schemas.microsoft.com/office/drawing/2014/chart" uri="{C3380CC4-5D6E-409C-BE32-E72D297353CC}">
                <c16:uniqueId val="{00000003-1614-4C23-9DF8-6912A8AC7504}"/>
              </c:ext>
            </c:extLst>
          </c:dPt>
          <c:dPt>
            <c:idx val="2"/>
            <c:bubble3D val="0"/>
            <c:spPr>
              <a:solidFill>
                <a:srgbClr val="FFD320"/>
              </a:solidFill>
              <a:ln w="0">
                <a:noFill/>
              </a:ln>
            </c:spPr>
            <c:extLst>
              <c:ext xmlns:c16="http://schemas.microsoft.com/office/drawing/2014/chart" uri="{C3380CC4-5D6E-409C-BE32-E72D297353CC}">
                <c16:uniqueId val="{00000005-1614-4C23-9DF8-6912A8AC7504}"/>
              </c:ext>
            </c:extLst>
          </c:dPt>
          <c:dPt>
            <c:idx val="3"/>
            <c:bubble3D val="0"/>
            <c:spPr>
              <a:solidFill>
                <a:srgbClr val="579D1C"/>
              </a:solidFill>
              <a:ln w="0">
                <a:noFill/>
              </a:ln>
            </c:spPr>
            <c:extLst>
              <c:ext xmlns:c16="http://schemas.microsoft.com/office/drawing/2014/chart" uri="{C3380CC4-5D6E-409C-BE32-E72D297353CC}">
                <c16:uniqueId val="{00000007-1614-4C23-9DF8-6912A8AC7504}"/>
              </c:ext>
            </c:extLst>
          </c:dPt>
          <c:dPt>
            <c:idx val="4"/>
            <c:bubble3D val="0"/>
            <c:spPr>
              <a:solidFill>
                <a:srgbClr val="7E0021"/>
              </a:solidFill>
              <a:ln w="0">
                <a:noFill/>
              </a:ln>
            </c:spPr>
            <c:extLst>
              <c:ext xmlns:c16="http://schemas.microsoft.com/office/drawing/2014/chart" uri="{C3380CC4-5D6E-409C-BE32-E72D297353CC}">
                <c16:uniqueId val="{00000009-1614-4C23-9DF8-6912A8AC7504}"/>
              </c:ext>
            </c:extLst>
          </c:dPt>
          <c:dLbls>
            <c:dLbl>
              <c:idx val="0"/>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1614-4C23-9DF8-6912A8AC7504}"/>
                </c:ext>
              </c:extLst>
            </c:dLbl>
            <c:dLbl>
              <c:idx val="1"/>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1614-4C23-9DF8-6912A8AC7504}"/>
                </c:ext>
              </c:extLst>
            </c:dLbl>
            <c:dLbl>
              <c:idx val="2"/>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5-1614-4C23-9DF8-6912A8AC7504}"/>
                </c:ext>
              </c:extLst>
            </c:dLbl>
            <c:dLbl>
              <c:idx val="3"/>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7-1614-4C23-9DF8-6912A8AC7504}"/>
                </c:ext>
              </c:extLst>
            </c:dLbl>
            <c:dLbl>
              <c:idx val="4"/>
              <c:spPr/>
              <c:txPr>
                <a:bodyPr wrap="none"/>
                <a:lstStyle/>
                <a:p>
                  <a:pPr>
                    <a:defRPr sz="1000" b="0" strike="noStrike" spc="-1">
                      <a:latin typeface="Arial"/>
                    </a:defRPr>
                  </a:pPr>
                  <a:endParaRPr lang="en-US"/>
                </a:p>
              </c:txP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9-1614-4C23-9DF8-6912A8AC7504}"/>
                </c:ext>
              </c:extLst>
            </c:dLbl>
            <c:spPr>
              <a:noFill/>
              <a:ln>
                <a:noFill/>
              </a:ln>
              <a:effectLst/>
            </c:spPr>
            <c:txPr>
              <a:bodyPr wrap="none"/>
              <a:lstStyle/>
              <a:p>
                <a:pPr>
                  <a:defRPr sz="1000" b="0" strike="noStrike" spc="-1">
                    <a:latin typeface="Arial"/>
                  </a:defRPr>
                </a:pPr>
                <a:endParaRPr lang="en-US"/>
              </a:p>
            </c:txPr>
            <c:showLegendKey val="0"/>
            <c:showVal val="0"/>
            <c:showCatName val="0"/>
            <c:showSerName val="0"/>
            <c:showPercent val="0"/>
            <c:showBubbleSize val="1"/>
            <c:separator> </c:separator>
            <c:showLeaderLines val="1"/>
            <c:extLst>
              <c:ext xmlns:c15="http://schemas.microsoft.com/office/drawing/2012/chart" uri="{CE6537A1-D6FC-4f65-9D91-7224C49458BB}"/>
            </c:extLst>
          </c:dLbls>
          <c:cat>
            <c:strRef>
              <c:f>english!$M$1:$Q$1</c:f>
              <c:strCache>
                <c:ptCount val="5"/>
                <c:pt idx="0">
                  <c:v>CGPA 9.01 – 10</c:v>
                </c:pt>
                <c:pt idx="1">
                  <c:v>CGPA 8.01 – 9</c:v>
                </c:pt>
                <c:pt idx="2">
                  <c:v>CGPA 7.01 – 8</c:v>
                </c:pt>
                <c:pt idx="3">
                  <c:v>CGPA 6.01 – 7</c:v>
                </c:pt>
                <c:pt idx="4">
                  <c:v>CGPA 5.01 – 6</c:v>
                </c:pt>
              </c:strCache>
            </c:strRef>
          </c:cat>
          <c:val>
            <c:numRef>
              <c:f>english!$M$2:$Q$2</c:f>
              <c:numCache>
                <c:formatCode>General</c:formatCode>
                <c:ptCount val="5"/>
                <c:pt idx="0">
                  <c:v>5</c:v>
                </c:pt>
                <c:pt idx="1">
                  <c:v>47</c:v>
                </c:pt>
                <c:pt idx="2">
                  <c:v>1</c:v>
                </c:pt>
                <c:pt idx="3">
                  <c:v>0</c:v>
                </c:pt>
                <c:pt idx="4">
                  <c:v>0</c:v>
                </c:pt>
              </c:numCache>
            </c:numRef>
          </c:val>
          <c:extLst>
            <c:ext xmlns:c16="http://schemas.microsoft.com/office/drawing/2014/chart" uri="{C3380CC4-5D6E-409C-BE32-E72D297353CC}">
              <c16:uniqueId val="{0000000A-1614-4C23-9DF8-6912A8AC7504}"/>
            </c:ext>
          </c:extLst>
        </c:ser>
        <c:dLbls>
          <c:showLegendKey val="0"/>
          <c:showVal val="0"/>
          <c:showCatName val="0"/>
          <c:showSerName val="0"/>
          <c:showPercent val="0"/>
          <c:showBubbleSize val="0"/>
          <c:showLeaderLines val="1"/>
        </c:dLbls>
        <c:firstSliceAng val="0"/>
      </c:pieChart>
      <c:spPr>
        <a:noFill/>
        <a:ln w="0">
          <a:noFill/>
        </a:ln>
      </c:spPr>
    </c:plotArea>
    <c:legend>
      <c:legendPos val="r"/>
      <c:overlay val="0"/>
      <c:spPr>
        <a:noFill/>
        <a:ln w="0">
          <a:noFill/>
        </a:ln>
      </c:spPr>
      <c:txPr>
        <a:bodyPr/>
        <a:lstStyle/>
        <a:p>
          <a:pPr>
            <a:defRPr sz="1000" b="0" strike="noStrike" spc="-1">
              <a:latin typeface="Arial"/>
            </a:defRPr>
          </a:pPr>
          <a:endParaRPr lang="en-US"/>
        </a:p>
      </c:txPr>
    </c:legend>
    <c:plotVisOnly val="1"/>
    <c:dispBlanksAs val="zero"/>
    <c:showDLblsOverMax val="1"/>
  </c:chart>
  <c:spPr>
    <a:solidFill>
      <a:srgbClr val="FFFFFF"/>
    </a:solidFill>
    <a:ln w="0">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g"/><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9.jpeg"/><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9.jpeg"/><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g"/><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0.jpeg"/><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1.jpeg"/><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3.jpe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4.jpe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5.jpeg"/><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6.jpeg"/><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7.jpeg"/><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8.jpeg"/><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10</xdr:col>
      <xdr:colOff>1100520</xdr:colOff>
      <xdr:row>3</xdr:row>
      <xdr:rowOff>2520</xdr:rowOff>
    </xdr:from>
    <xdr:to>
      <xdr:col>16</xdr:col>
      <xdr:colOff>533520</xdr:colOff>
      <xdr:row>11</xdr:row>
      <xdr:rowOff>123600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685799</xdr:colOff>
      <xdr:row>12</xdr:row>
      <xdr:rowOff>152400</xdr:rowOff>
    </xdr:from>
    <xdr:to>
      <xdr:col>8</xdr:col>
      <xdr:colOff>180974</xdr:colOff>
      <xdr:row>17</xdr:row>
      <xdr:rowOff>0</xdr:rowOff>
    </xdr:to>
    <xdr:pic>
      <xdr:nvPicPr>
        <xdr:cNvPr id="5" name="Picture 4">
          <a:extLst>
            <a:ext uri="{FF2B5EF4-FFF2-40B4-BE49-F238E27FC236}">
              <a16:creationId xmlns:a16="http://schemas.microsoft.com/office/drawing/2014/main" id="{94204C9E-2945-C5C0-A9F0-5C46BDE274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83079" y="3802380"/>
          <a:ext cx="2238375" cy="762000"/>
        </a:xfrm>
        <a:prstGeom prst="rect">
          <a:avLst/>
        </a:prstGeom>
      </xdr:spPr>
    </xdr:pic>
    <xdr:clientData/>
  </xdr:twoCellAnchor>
  <xdr:twoCellAnchor editAs="oneCell">
    <xdr:from>
      <xdr:col>3</xdr:col>
      <xdr:colOff>441960</xdr:colOff>
      <xdr:row>9</xdr:row>
      <xdr:rowOff>99059</xdr:rowOff>
    </xdr:from>
    <xdr:to>
      <xdr:col>4</xdr:col>
      <xdr:colOff>3396</xdr:colOff>
      <xdr:row>12</xdr:row>
      <xdr:rowOff>137160</xdr:rowOff>
    </xdr:to>
    <xdr:pic>
      <xdr:nvPicPr>
        <xdr:cNvPr id="7" name="Picture 6">
          <a:extLst>
            <a:ext uri="{FF2B5EF4-FFF2-40B4-BE49-F238E27FC236}">
              <a16:creationId xmlns:a16="http://schemas.microsoft.com/office/drawing/2014/main" id="{B42867F4-7154-5CB4-11C3-D72E247F30E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99360" y="3200399"/>
          <a:ext cx="795876" cy="58674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207360</xdr:colOff>
      <xdr:row>4</xdr:row>
      <xdr:rowOff>52200</xdr:rowOff>
    </xdr:from>
    <xdr:to>
      <xdr:col>17</xdr:col>
      <xdr:colOff>567960</xdr:colOff>
      <xdr:row>9</xdr:row>
      <xdr:rowOff>390000</xdr:rowOff>
    </xdr:to>
    <xdr:graphicFrame macro="">
      <xdr:nvGraphicFramePr>
        <xdr:cNvPr id="19" name="Chart 18">
          <a:extLst>
            <a:ext uri="{FF2B5EF4-FFF2-40B4-BE49-F238E27FC236}">
              <a16:creationId xmlns:a16="http://schemas.microsoft.com/office/drawing/2014/main" id="{00000000-0008-0000-09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365760</xdr:colOff>
      <xdr:row>11</xdr:row>
      <xdr:rowOff>419099</xdr:rowOff>
    </xdr:from>
    <xdr:to>
      <xdr:col>16</xdr:col>
      <xdr:colOff>601980</xdr:colOff>
      <xdr:row>12</xdr:row>
      <xdr:rowOff>466116</xdr:rowOff>
    </xdr:to>
    <xdr:pic>
      <xdr:nvPicPr>
        <xdr:cNvPr id="3" name="Picture 2">
          <a:extLst>
            <a:ext uri="{FF2B5EF4-FFF2-40B4-BE49-F238E27FC236}">
              <a16:creationId xmlns:a16="http://schemas.microsoft.com/office/drawing/2014/main" id="{6B29A681-2010-A62C-D597-F1BCA00726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66760" y="5745479"/>
          <a:ext cx="1973580" cy="671857"/>
        </a:xfrm>
        <a:prstGeom prst="rect">
          <a:avLst/>
        </a:prstGeom>
      </xdr:spPr>
    </xdr:pic>
    <xdr:clientData/>
  </xdr:twoCellAnchor>
  <xdr:twoCellAnchor editAs="oneCell">
    <xdr:from>
      <xdr:col>15</xdr:col>
      <xdr:colOff>68580</xdr:colOff>
      <xdr:row>10</xdr:row>
      <xdr:rowOff>411479</xdr:rowOff>
    </xdr:from>
    <xdr:to>
      <xdr:col>16</xdr:col>
      <xdr:colOff>22860</xdr:colOff>
      <xdr:row>11</xdr:row>
      <xdr:rowOff>398964</xdr:rowOff>
    </xdr:to>
    <xdr:pic>
      <xdr:nvPicPr>
        <xdr:cNvPr id="5" name="Picture 4">
          <a:extLst>
            <a:ext uri="{FF2B5EF4-FFF2-40B4-BE49-F238E27FC236}">
              <a16:creationId xmlns:a16="http://schemas.microsoft.com/office/drawing/2014/main" id="{8A2774B2-6B0A-AD6A-067D-85EB3827101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869680" y="5113019"/>
          <a:ext cx="830580" cy="6123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11</xdr:col>
      <xdr:colOff>138240</xdr:colOff>
      <xdr:row>4</xdr:row>
      <xdr:rowOff>71280</xdr:rowOff>
    </xdr:from>
    <xdr:to>
      <xdr:col>17</xdr:col>
      <xdr:colOff>270240</xdr:colOff>
      <xdr:row>9</xdr:row>
      <xdr:rowOff>409800</xdr:rowOff>
    </xdr:to>
    <xdr:graphicFrame macro="">
      <xdr:nvGraphicFramePr>
        <xdr:cNvPr id="21" name="Chart 20">
          <a:extLst>
            <a:ext uri="{FF2B5EF4-FFF2-40B4-BE49-F238E27FC236}">
              <a16:creationId xmlns:a16="http://schemas.microsoft.com/office/drawing/2014/main" id="{00000000-0008-0000-0A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274320</xdr:colOff>
      <xdr:row>12</xdr:row>
      <xdr:rowOff>76199</xdr:rowOff>
    </xdr:from>
    <xdr:to>
      <xdr:col>16</xdr:col>
      <xdr:colOff>411480</xdr:colOff>
      <xdr:row>13</xdr:row>
      <xdr:rowOff>123216</xdr:rowOff>
    </xdr:to>
    <xdr:pic>
      <xdr:nvPicPr>
        <xdr:cNvPr id="3" name="Picture 2">
          <a:extLst>
            <a:ext uri="{FF2B5EF4-FFF2-40B4-BE49-F238E27FC236}">
              <a16:creationId xmlns:a16="http://schemas.microsoft.com/office/drawing/2014/main" id="{F8BFF707-386E-626D-C3E6-37C828CDE34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64880" y="6027419"/>
          <a:ext cx="1973580" cy="671857"/>
        </a:xfrm>
        <a:prstGeom prst="rect">
          <a:avLst/>
        </a:prstGeom>
      </xdr:spPr>
    </xdr:pic>
    <xdr:clientData/>
  </xdr:twoCellAnchor>
  <xdr:twoCellAnchor editAs="oneCell">
    <xdr:from>
      <xdr:col>14</xdr:col>
      <xdr:colOff>822960</xdr:colOff>
      <xdr:row>10</xdr:row>
      <xdr:rowOff>617219</xdr:rowOff>
    </xdr:from>
    <xdr:to>
      <xdr:col>15</xdr:col>
      <xdr:colOff>822960</xdr:colOff>
      <xdr:row>12</xdr:row>
      <xdr:rowOff>19188</xdr:rowOff>
    </xdr:to>
    <xdr:pic>
      <xdr:nvPicPr>
        <xdr:cNvPr id="5" name="Picture 4">
          <a:extLst>
            <a:ext uri="{FF2B5EF4-FFF2-40B4-BE49-F238E27FC236}">
              <a16:creationId xmlns:a16="http://schemas.microsoft.com/office/drawing/2014/main" id="{D4F41017-6457-A694-15F3-B8D14214A0C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113520" y="5318759"/>
          <a:ext cx="883920" cy="65164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177840</xdr:colOff>
      <xdr:row>5</xdr:row>
      <xdr:rowOff>52200</xdr:rowOff>
    </xdr:from>
    <xdr:to>
      <xdr:col>17</xdr:col>
      <xdr:colOff>378420</xdr:colOff>
      <xdr:row>10</xdr:row>
      <xdr:rowOff>143640</xdr:rowOff>
    </xdr:to>
    <xdr:graphicFrame macro="">
      <xdr:nvGraphicFramePr>
        <xdr:cNvPr id="23" name="Chart 22">
          <a:extLst>
            <a:ext uri="{FF2B5EF4-FFF2-40B4-BE49-F238E27FC236}">
              <a16:creationId xmlns:a16="http://schemas.microsoft.com/office/drawing/2014/main" id="{00000000-0008-0000-0B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662940</xdr:colOff>
      <xdr:row>11</xdr:row>
      <xdr:rowOff>220980</xdr:rowOff>
    </xdr:from>
    <xdr:to>
      <xdr:col>19</xdr:col>
      <xdr:colOff>304800</xdr:colOff>
      <xdr:row>12</xdr:row>
      <xdr:rowOff>330254</xdr:rowOff>
    </xdr:to>
    <xdr:pic>
      <xdr:nvPicPr>
        <xdr:cNvPr id="3" name="Picture 2">
          <a:extLst>
            <a:ext uri="{FF2B5EF4-FFF2-40B4-BE49-F238E27FC236}">
              <a16:creationId xmlns:a16="http://schemas.microsoft.com/office/drawing/2014/main" id="{9AFBDBD1-80F9-7A14-470C-2C3AA41E45D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59440" y="5547360"/>
          <a:ext cx="2156460" cy="734114"/>
        </a:xfrm>
        <a:prstGeom prst="rect">
          <a:avLst/>
        </a:prstGeom>
      </xdr:spPr>
    </xdr:pic>
    <xdr:clientData/>
  </xdr:twoCellAnchor>
  <xdr:twoCellAnchor editAs="oneCell">
    <xdr:from>
      <xdr:col>17</xdr:col>
      <xdr:colOff>365760</xdr:colOff>
      <xdr:row>10</xdr:row>
      <xdr:rowOff>251460</xdr:rowOff>
    </xdr:from>
    <xdr:to>
      <xdr:col>18</xdr:col>
      <xdr:colOff>327660</xdr:colOff>
      <xdr:row>11</xdr:row>
      <xdr:rowOff>188386</xdr:rowOff>
    </xdr:to>
    <xdr:pic>
      <xdr:nvPicPr>
        <xdr:cNvPr id="5" name="Picture 4">
          <a:extLst>
            <a:ext uri="{FF2B5EF4-FFF2-40B4-BE49-F238E27FC236}">
              <a16:creationId xmlns:a16="http://schemas.microsoft.com/office/drawing/2014/main" id="{F081AD20-543B-1372-8C42-EB87565D13B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376660" y="4953000"/>
          <a:ext cx="762000" cy="56176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227160</xdr:colOff>
      <xdr:row>5</xdr:row>
      <xdr:rowOff>68400</xdr:rowOff>
    </xdr:from>
    <xdr:to>
      <xdr:col>17</xdr:col>
      <xdr:colOff>153420</xdr:colOff>
      <xdr:row>10</xdr:row>
      <xdr:rowOff>160200</xdr:rowOff>
    </xdr:to>
    <xdr:graphicFrame macro="">
      <xdr:nvGraphicFramePr>
        <xdr:cNvPr id="25" name="Chart 24">
          <a:extLst>
            <a:ext uri="{FF2B5EF4-FFF2-40B4-BE49-F238E27FC236}">
              <a16:creationId xmlns:a16="http://schemas.microsoft.com/office/drawing/2014/main" id="{00000000-0008-0000-0C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876300</xdr:colOff>
      <xdr:row>11</xdr:row>
      <xdr:rowOff>533399</xdr:rowOff>
    </xdr:from>
    <xdr:to>
      <xdr:col>15</xdr:col>
      <xdr:colOff>944880</xdr:colOff>
      <xdr:row>12</xdr:row>
      <xdr:rowOff>601168</xdr:rowOff>
    </xdr:to>
    <xdr:pic>
      <xdr:nvPicPr>
        <xdr:cNvPr id="3" name="Picture 2">
          <a:extLst>
            <a:ext uri="{FF2B5EF4-FFF2-40B4-BE49-F238E27FC236}">
              <a16:creationId xmlns:a16="http://schemas.microsoft.com/office/drawing/2014/main" id="{6C696C9B-AD68-78EB-B24D-D5A7CFC1DB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82940" y="5859779"/>
          <a:ext cx="2034540" cy="692609"/>
        </a:xfrm>
        <a:prstGeom prst="rect">
          <a:avLst/>
        </a:prstGeom>
      </xdr:spPr>
    </xdr:pic>
    <xdr:clientData/>
  </xdr:twoCellAnchor>
  <xdr:twoCellAnchor editAs="oneCell">
    <xdr:from>
      <xdr:col>14</xdr:col>
      <xdr:colOff>518160</xdr:colOff>
      <xdr:row>10</xdr:row>
      <xdr:rowOff>609600</xdr:rowOff>
    </xdr:from>
    <xdr:to>
      <xdr:col>15</xdr:col>
      <xdr:colOff>213360</xdr:colOff>
      <xdr:row>11</xdr:row>
      <xdr:rowOff>518438</xdr:rowOff>
    </xdr:to>
    <xdr:pic>
      <xdr:nvPicPr>
        <xdr:cNvPr id="5" name="Picture 4">
          <a:extLst>
            <a:ext uri="{FF2B5EF4-FFF2-40B4-BE49-F238E27FC236}">
              <a16:creationId xmlns:a16="http://schemas.microsoft.com/office/drawing/2014/main" id="{8E2BC2D7-05A7-244C-3201-74F676F7E47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862060" y="5311140"/>
          <a:ext cx="723900" cy="53367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11</xdr:col>
      <xdr:colOff>187560</xdr:colOff>
      <xdr:row>4</xdr:row>
      <xdr:rowOff>90720</xdr:rowOff>
    </xdr:from>
    <xdr:to>
      <xdr:col>17</xdr:col>
      <xdr:colOff>510060</xdr:colOff>
      <xdr:row>14</xdr:row>
      <xdr:rowOff>5880</xdr:rowOff>
    </xdr:to>
    <xdr:graphicFrame macro="">
      <xdr:nvGraphicFramePr>
        <xdr:cNvPr id="27" name="Chart 26">
          <a:extLst>
            <a:ext uri="{FF2B5EF4-FFF2-40B4-BE49-F238E27FC236}">
              <a16:creationId xmlns:a16="http://schemas.microsoft.com/office/drawing/2014/main" id="{00000000-0008-0000-0D00-00001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441960</xdr:colOff>
      <xdr:row>13</xdr:row>
      <xdr:rowOff>53340</xdr:rowOff>
    </xdr:from>
    <xdr:to>
      <xdr:col>9</xdr:col>
      <xdr:colOff>789146</xdr:colOff>
      <xdr:row>16</xdr:row>
      <xdr:rowOff>167640</xdr:rowOff>
    </xdr:to>
    <xdr:pic>
      <xdr:nvPicPr>
        <xdr:cNvPr id="3" name="Picture 2">
          <a:extLst>
            <a:ext uri="{FF2B5EF4-FFF2-40B4-BE49-F238E27FC236}">
              <a16:creationId xmlns:a16="http://schemas.microsoft.com/office/drawing/2014/main" id="{E44154E5-802B-1102-AE35-0EAE1F8199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42260" y="4419600"/>
          <a:ext cx="1947386" cy="662940"/>
        </a:xfrm>
        <a:prstGeom prst="rect">
          <a:avLst/>
        </a:prstGeom>
      </xdr:spPr>
    </xdr:pic>
    <xdr:clientData/>
  </xdr:twoCellAnchor>
  <xdr:twoCellAnchor editAs="oneCell">
    <xdr:from>
      <xdr:col>4</xdr:col>
      <xdr:colOff>243840</xdr:colOff>
      <xdr:row>10</xdr:row>
      <xdr:rowOff>60959</xdr:rowOff>
    </xdr:from>
    <xdr:to>
      <xdr:col>9</xdr:col>
      <xdr:colOff>129540</xdr:colOff>
      <xdr:row>13</xdr:row>
      <xdr:rowOff>17908</xdr:rowOff>
    </xdr:to>
    <xdr:pic>
      <xdr:nvPicPr>
        <xdr:cNvPr id="5" name="Picture 4">
          <a:extLst>
            <a:ext uri="{FF2B5EF4-FFF2-40B4-BE49-F238E27FC236}">
              <a16:creationId xmlns:a16="http://schemas.microsoft.com/office/drawing/2014/main" id="{AA3C4E7A-E842-9262-C725-178215465BE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444240" y="3878579"/>
          <a:ext cx="685800" cy="5055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132480</xdr:colOff>
      <xdr:row>3</xdr:row>
      <xdr:rowOff>59040</xdr:rowOff>
    </xdr:from>
    <xdr:to>
      <xdr:col>17</xdr:col>
      <xdr:colOff>551880</xdr:colOff>
      <xdr:row>9</xdr:row>
      <xdr:rowOff>143400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761999</xdr:colOff>
      <xdr:row>10</xdr:row>
      <xdr:rowOff>609600</xdr:rowOff>
    </xdr:from>
    <xdr:to>
      <xdr:col>17</xdr:col>
      <xdr:colOff>21430</xdr:colOff>
      <xdr:row>12</xdr:row>
      <xdr:rowOff>114300</xdr:rowOff>
    </xdr:to>
    <xdr:pic>
      <xdr:nvPicPr>
        <xdr:cNvPr id="5" name="Picture 4">
          <a:extLst>
            <a:ext uri="{FF2B5EF4-FFF2-40B4-BE49-F238E27FC236}">
              <a16:creationId xmlns:a16="http://schemas.microsoft.com/office/drawing/2014/main" id="{C8C80ED7-2E65-18F9-F3BC-0CE0EFE7D1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70619" y="4777740"/>
          <a:ext cx="2215991" cy="754380"/>
        </a:xfrm>
        <a:prstGeom prst="rect">
          <a:avLst/>
        </a:prstGeom>
      </xdr:spPr>
    </xdr:pic>
    <xdr:clientData/>
  </xdr:twoCellAnchor>
  <xdr:twoCellAnchor editAs="oneCell">
    <xdr:from>
      <xdr:col>15</xdr:col>
      <xdr:colOff>457200</xdr:colOff>
      <xdr:row>10</xdr:row>
      <xdr:rowOff>30479</xdr:rowOff>
    </xdr:from>
    <xdr:to>
      <xdr:col>16</xdr:col>
      <xdr:colOff>213360</xdr:colOff>
      <xdr:row>10</xdr:row>
      <xdr:rowOff>586628</xdr:rowOff>
    </xdr:to>
    <xdr:pic>
      <xdr:nvPicPr>
        <xdr:cNvPr id="7" name="Picture 6">
          <a:extLst>
            <a:ext uri="{FF2B5EF4-FFF2-40B4-BE49-F238E27FC236}">
              <a16:creationId xmlns:a16="http://schemas.microsoft.com/office/drawing/2014/main" id="{5AB4AEB9-3F87-FB04-645A-106E454D961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441180" y="4198619"/>
          <a:ext cx="754380" cy="5561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246960</xdr:colOff>
      <xdr:row>4</xdr:row>
      <xdr:rowOff>71280</xdr:rowOff>
    </xdr:from>
    <xdr:to>
      <xdr:col>17</xdr:col>
      <xdr:colOff>333240</xdr:colOff>
      <xdr:row>9</xdr:row>
      <xdr:rowOff>408360</xdr:rowOff>
    </xdr:to>
    <xdr:graphicFrame macro="">
      <xdr:nvGraphicFramePr>
        <xdr:cNvPr id="5" name="Chart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769620</xdr:colOff>
      <xdr:row>11</xdr:row>
      <xdr:rowOff>236220</xdr:rowOff>
    </xdr:from>
    <xdr:to>
      <xdr:col>16</xdr:col>
      <xdr:colOff>815340</xdr:colOff>
      <xdr:row>12</xdr:row>
      <xdr:rowOff>249514</xdr:rowOff>
    </xdr:to>
    <xdr:pic>
      <xdr:nvPicPr>
        <xdr:cNvPr id="3" name="Picture 2">
          <a:extLst>
            <a:ext uri="{FF2B5EF4-FFF2-40B4-BE49-F238E27FC236}">
              <a16:creationId xmlns:a16="http://schemas.microsoft.com/office/drawing/2014/main" id="{BA945799-5A3E-D550-A2BC-ED2C206B76A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06840" y="5562600"/>
          <a:ext cx="1874520" cy="638134"/>
        </a:xfrm>
        <a:prstGeom prst="rect">
          <a:avLst/>
        </a:prstGeom>
      </xdr:spPr>
    </xdr:pic>
    <xdr:clientData/>
  </xdr:twoCellAnchor>
  <xdr:twoCellAnchor editAs="oneCell">
    <xdr:from>
      <xdr:col>15</xdr:col>
      <xdr:colOff>472440</xdr:colOff>
      <xdr:row>10</xdr:row>
      <xdr:rowOff>304799</xdr:rowOff>
    </xdr:from>
    <xdr:to>
      <xdr:col>16</xdr:col>
      <xdr:colOff>213360</xdr:colOff>
      <xdr:row>11</xdr:row>
      <xdr:rowOff>202402</xdr:rowOff>
    </xdr:to>
    <xdr:pic>
      <xdr:nvPicPr>
        <xdr:cNvPr id="7" name="Picture 6">
          <a:extLst>
            <a:ext uri="{FF2B5EF4-FFF2-40B4-BE49-F238E27FC236}">
              <a16:creationId xmlns:a16="http://schemas.microsoft.com/office/drawing/2014/main" id="{25278DDF-1A70-281E-D8FA-91C791D276C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70720" y="5006339"/>
          <a:ext cx="708660" cy="5224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167760</xdr:colOff>
      <xdr:row>4</xdr:row>
      <xdr:rowOff>112680</xdr:rowOff>
    </xdr:from>
    <xdr:to>
      <xdr:col>17</xdr:col>
      <xdr:colOff>292140</xdr:colOff>
      <xdr:row>9</xdr:row>
      <xdr:rowOff>440280</xdr:rowOff>
    </xdr:to>
    <xdr:graphicFrame macro="">
      <xdr:nvGraphicFramePr>
        <xdr:cNvPr id="7" name="Chart 6">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487680</xdr:colOff>
      <xdr:row>11</xdr:row>
      <xdr:rowOff>419100</xdr:rowOff>
    </xdr:from>
    <xdr:to>
      <xdr:col>18</xdr:col>
      <xdr:colOff>795338</xdr:colOff>
      <xdr:row>12</xdr:row>
      <xdr:rowOff>480060</xdr:rowOff>
    </xdr:to>
    <xdr:pic>
      <xdr:nvPicPr>
        <xdr:cNvPr id="3" name="Picture 2">
          <a:extLst>
            <a:ext uri="{FF2B5EF4-FFF2-40B4-BE49-F238E27FC236}">
              <a16:creationId xmlns:a16="http://schemas.microsoft.com/office/drawing/2014/main" id="{E5C0B0EE-C9FD-3699-FE34-F8128B5A34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88880" y="5745480"/>
          <a:ext cx="2014538" cy="685800"/>
        </a:xfrm>
        <a:prstGeom prst="rect">
          <a:avLst/>
        </a:prstGeom>
      </xdr:spPr>
    </xdr:pic>
    <xdr:clientData/>
  </xdr:twoCellAnchor>
  <xdr:twoCellAnchor editAs="oneCell">
    <xdr:from>
      <xdr:col>17</xdr:col>
      <xdr:colOff>198120</xdr:colOff>
      <xdr:row>10</xdr:row>
      <xdr:rowOff>342900</xdr:rowOff>
    </xdr:from>
    <xdr:to>
      <xdr:col>18</xdr:col>
      <xdr:colOff>304800</xdr:colOff>
      <xdr:row>11</xdr:row>
      <xdr:rowOff>386562</xdr:rowOff>
    </xdr:to>
    <xdr:pic>
      <xdr:nvPicPr>
        <xdr:cNvPr id="5" name="Picture 4">
          <a:extLst>
            <a:ext uri="{FF2B5EF4-FFF2-40B4-BE49-F238E27FC236}">
              <a16:creationId xmlns:a16="http://schemas.microsoft.com/office/drawing/2014/main" id="{BA5BD116-519B-1122-70F6-FA7943848CB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599420" y="5044440"/>
          <a:ext cx="906780" cy="6685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158040</xdr:colOff>
      <xdr:row>4</xdr:row>
      <xdr:rowOff>91800</xdr:rowOff>
    </xdr:from>
    <xdr:to>
      <xdr:col>17</xdr:col>
      <xdr:colOff>53820</xdr:colOff>
      <xdr:row>9</xdr:row>
      <xdr:rowOff>423000</xdr:rowOff>
    </xdr:to>
    <xdr:graphicFrame macro="">
      <xdr:nvGraphicFramePr>
        <xdr:cNvPr id="9" name="Chart 8">
          <a:extLst>
            <a:ext uri="{FF2B5EF4-FFF2-40B4-BE49-F238E27FC236}">
              <a16:creationId xmlns:a16="http://schemas.microsoft.com/office/drawing/2014/main" id="{00000000-0008-0000-04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108360</xdr:colOff>
      <xdr:row>4</xdr:row>
      <xdr:rowOff>113040</xdr:rowOff>
    </xdr:from>
    <xdr:to>
      <xdr:col>17</xdr:col>
      <xdr:colOff>247980</xdr:colOff>
      <xdr:row>9</xdr:row>
      <xdr:rowOff>443520</xdr:rowOff>
    </xdr:to>
    <xdr:graphicFrame macro="">
      <xdr:nvGraphicFramePr>
        <xdr:cNvPr id="11" name="Chart 10">
          <a:extLst>
            <a:ext uri="{FF2B5EF4-FFF2-40B4-BE49-F238E27FC236}">
              <a16:creationId xmlns:a16="http://schemas.microsoft.com/office/drawing/2014/main" id="{00000000-0008-0000-05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495299</xdr:colOff>
      <xdr:row>11</xdr:row>
      <xdr:rowOff>342900</xdr:rowOff>
    </xdr:from>
    <xdr:to>
      <xdr:col>17</xdr:col>
      <xdr:colOff>515302</xdr:colOff>
      <xdr:row>12</xdr:row>
      <xdr:rowOff>373380</xdr:rowOff>
    </xdr:to>
    <xdr:pic>
      <xdr:nvPicPr>
        <xdr:cNvPr id="3" name="Picture 2">
          <a:extLst>
            <a:ext uri="{FF2B5EF4-FFF2-40B4-BE49-F238E27FC236}">
              <a16:creationId xmlns:a16="http://schemas.microsoft.com/office/drawing/2014/main" id="{23571684-9586-D211-B628-652047245E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62159" y="5669280"/>
          <a:ext cx="1925003" cy="655320"/>
        </a:xfrm>
        <a:prstGeom prst="rect">
          <a:avLst/>
        </a:prstGeom>
      </xdr:spPr>
    </xdr:pic>
    <xdr:clientData/>
  </xdr:twoCellAnchor>
  <xdr:twoCellAnchor editAs="oneCell">
    <xdr:from>
      <xdr:col>16</xdr:col>
      <xdr:colOff>30480</xdr:colOff>
      <xdr:row>10</xdr:row>
      <xdr:rowOff>350519</xdr:rowOff>
    </xdr:from>
    <xdr:to>
      <xdr:col>16</xdr:col>
      <xdr:colOff>876300</xdr:colOff>
      <xdr:row>11</xdr:row>
      <xdr:rowOff>349240</xdr:rowOff>
    </xdr:to>
    <xdr:pic>
      <xdr:nvPicPr>
        <xdr:cNvPr id="5" name="Picture 4">
          <a:extLst>
            <a:ext uri="{FF2B5EF4-FFF2-40B4-BE49-F238E27FC236}">
              <a16:creationId xmlns:a16="http://schemas.microsoft.com/office/drawing/2014/main" id="{4BCC0FF0-9B00-0BEB-F2C8-F3F00123497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165080" y="5052059"/>
          <a:ext cx="845820" cy="62356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227160</xdr:colOff>
      <xdr:row>5</xdr:row>
      <xdr:rowOff>195840</xdr:rowOff>
    </xdr:from>
    <xdr:to>
      <xdr:col>16</xdr:col>
      <xdr:colOff>846840</xdr:colOff>
      <xdr:row>10</xdr:row>
      <xdr:rowOff>287280</xdr:rowOff>
    </xdr:to>
    <xdr:graphicFrame macro="">
      <xdr:nvGraphicFramePr>
        <xdr:cNvPr id="13" name="Chart 12">
          <a:extLst>
            <a:ext uri="{FF2B5EF4-FFF2-40B4-BE49-F238E27FC236}">
              <a16:creationId xmlns:a16="http://schemas.microsoft.com/office/drawing/2014/main" id="{00000000-0008-0000-06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495299</xdr:colOff>
      <xdr:row>12</xdr:row>
      <xdr:rowOff>266700</xdr:rowOff>
    </xdr:from>
    <xdr:to>
      <xdr:col>17</xdr:col>
      <xdr:colOff>595788</xdr:colOff>
      <xdr:row>13</xdr:row>
      <xdr:rowOff>350520</xdr:rowOff>
    </xdr:to>
    <xdr:pic>
      <xdr:nvPicPr>
        <xdr:cNvPr id="3" name="Picture 2">
          <a:extLst>
            <a:ext uri="{FF2B5EF4-FFF2-40B4-BE49-F238E27FC236}">
              <a16:creationId xmlns:a16="http://schemas.microsoft.com/office/drawing/2014/main" id="{A64F780B-7AF1-EBE6-6086-F6B8E3AF7A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27919" y="5867400"/>
          <a:ext cx="2081689" cy="708660"/>
        </a:xfrm>
        <a:prstGeom prst="rect">
          <a:avLst/>
        </a:prstGeom>
      </xdr:spPr>
    </xdr:pic>
    <xdr:clientData/>
  </xdr:twoCellAnchor>
  <xdr:twoCellAnchor editAs="oneCell">
    <xdr:from>
      <xdr:col>16</xdr:col>
      <xdr:colOff>15239</xdr:colOff>
      <xdr:row>11</xdr:row>
      <xdr:rowOff>289560</xdr:rowOff>
    </xdr:from>
    <xdr:to>
      <xdr:col>16</xdr:col>
      <xdr:colOff>873130</xdr:colOff>
      <xdr:row>12</xdr:row>
      <xdr:rowOff>297180</xdr:rowOff>
    </xdr:to>
    <xdr:pic>
      <xdr:nvPicPr>
        <xdr:cNvPr id="5" name="Picture 4">
          <a:extLst>
            <a:ext uri="{FF2B5EF4-FFF2-40B4-BE49-F238E27FC236}">
              <a16:creationId xmlns:a16="http://schemas.microsoft.com/office/drawing/2014/main" id="{54FF1247-BE66-BABC-3493-54306C76162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607039" y="5265420"/>
          <a:ext cx="857891" cy="6324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147960</xdr:colOff>
      <xdr:row>4</xdr:row>
      <xdr:rowOff>61560</xdr:rowOff>
    </xdr:from>
    <xdr:to>
      <xdr:col>17</xdr:col>
      <xdr:colOff>203760</xdr:colOff>
      <xdr:row>9</xdr:row>
      <xdr:rowOff>398640</xdr:rowOff>
    </xdr:to>
    <xdr:graphicFrame macro="">
      <xdr:nvGraphicFramePr>
        <xdr:cNvPr id="15" name="Chart 14">
          <a:extLst>
            <a:ext uri="{FF2B5EF4-FFF2-40B4-BE49-F238E27FC236}">
              <a16:creationId xmlns:a16="http://schemas.microsoft.com/office/drawing/2014/main" id="{00000000-0008-0000-07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68580</xdr:colOff>
      <xdr:row>11</xdr:row>
      <xdr:rowOff>152400</xdr:rowOff>
    </xdr:from>
    <xdr:to>
      <xdr:col>16</xdr:col>
      <xdr:colOff>52388</xdr:colOff>
      <xdr:row>12</xdr:row>
      <xdr:rowOff>152400</xdr:rowOff>
    </xdr:to>
    <xdr:pic>
      <xdr:nvPicPr>
        <xdr:cNvPr id="3" name="Picture 2">
          <a:extLst>
            <a:ext uri="{FF2B5EF4-FFF2-40B4-BE49-F238E27FC236}">
              <a16:creationId xmlns:a16="http://schemas.microsoft.com/office/drawing/2014/main" id="{AA887786-E234-B6EA-BD27-CA55193950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42960" y="5478780"/>
          <a:ext cx="1835468" cy="624840"/>
        </a:xfrm>
        <a:prstGeom prst="rect">
          <a:avLst/>
        </a:prstGeom>
      </xdr:spPr>
    </xdr:pic>
    <xdr:clientData/>
  </xdr:twoCellAnchor>
  <xdr:twoCellAnchor editAs="oneCell">
    <xdr:from>
      <xdr:col>14</xdr:col>
      <xdr:colOff>632459</xdr:colOff>
      <xdr:row>10</xdr:row>
      <xdr:rowOff>274320</xdr:rowOff>
    </xdr:from>
    <xdr:to>
      <xdr:col>15</xdr:col>
      <xdr:colOff>392618</xdr:colOff>
      <xdr:row>11</xdr:row>
      <xdr:rowOff>152400</xdr:rowOff>
    </xdr:to>
    <xdr:pic>
      <xdr:nvPicPr>
        <xdr:cNvPr id="5" name="Picture 4">
          <a:extLst>
            <a:ext uri="{FF2B5EF4-FFF2-40B4-BE49-F238E27FC236}">
              <a16:creationId xmlns:a16="http://schemas.microsoft.com/office/drawing/2014/main" id="{E3154BFA-63B1-D790-7BBB-D04B449E6B7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006839" y="4975860"/>
          <a:ext cx="682179" cy="5029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158040</xdr:colOff>
      <xdr:row>3</xdr:row>
      <xdr:rowOff>147600</xdr:rowOff>
    </xdr:from>
    <xdr:to>
      <xdr:col>17</xdr:col>
      <xdr:colOff>130020</xdr:colOff>
      <xdr:row>9</xdr:row>
      <xdr:rowOff>184080</xdr:rowOff>
    </xdr:to>
    <xdr:graphicFrame macro="">
      <xdr:nvGraphicFramePr>
        <xdr:cNvPr id="17" name="Chart 16">
          <a:extLst>
            <a:ext uri="{FF2B5EF4-FFF2-40B4-BE49-F238E27FC236}">
              <a16:creationId xmlns:a16="http://schemas.microsoft.com/office/drawing/2014/main" id="{00000000-0008-0000-08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434340</xdr:colOff>
      <xdr:row>10</xdr:row>
      <xdr:rowOff>601980</xdr:rowOff>
    </xdr:from>
    <xdr:to>
      <xdr:col>16</xdr:col>
      <xdr:colOff>396240</xdr:colOff>
      <xdr:row>11</xdr:row>
      <xdr:rowOff>589334</xdr:rowOff>
    </xdr:to>
    <xdr:pic>
      <xdr:nvPicPr>
        <xdr:cNvPr id="3" name="Picture 2">
          <a:extLst>
            <a:ext uri="{FF2B5EF4-FFF2-40B4-BE49-F238E27FC236}">
              <a16:creationId xmlns:a16="http://schemas.microsoft.com/office/drawing/2014/main" id="{1AF9C342-6DD6-71E4-2728-3A48A451F5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62060" y="5090160"/>
          <a:ext cx="1798320" cy="612194"/>
        </a:xfrm>
        <a:prstGeom prst="rect">
          <a:avLst/>
        </a:prstGeom>
      </xdr:spPr>
    </xdr:pic>
    <xdr:clientData/>
  </xdr:twoCellAnchor>
  <xdr:twoCellAnchor editAs="oneCell">
    <xdr:from>
      <xdr:col>15</xdr:col>
      <xdr:colOff>22860</xdr:colOff>
      <xdr:row>9</xdr:row>
      <xdr:rowOff>609600</xdr:rowOff>
    </xdr:from>
    <xdr:to>
      <xdr:col>15</xdr:col>
      <xdr:colOff>830580</xdr:colOff>
      <xdr:row>10</xdr:row>
      <xdr:rowOff>580232</xdr:rowOff>
    </xdr:to>
    <xdr:pic>
      <xdr:nvPicPr>
        <xdr:cNvPr id="5" name="Picture 4">
          <a:extLst>
            <a:ext uri="{FF2B5EF4-FFF2-40B4-BE49-F238E27FC236}">
              <a16:creationId xmlns:a16="http://schemas.microsoft.com/office/drawing/2014/main" id="{0D5AE136-0B9B-6760-7245-CC03A67C644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311640" y="4472940"/>
          <a:ext cx="807720" cy="5954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J8"/>
  <sheetViews>
    <sheetView showGridLines="0" zoomScaleNormal="100" workbookViewId="0">
      <selection activeCell="K15" sqref="K15"/>
    </sheetView>
  </sheetViews>
  <sheetFormatPr defaultColWidth="9.109375" defaultRowHeight="14.4" x14ac:dyDescent="0.3"/>
  <cols>
    <col min="1" max="1" width="16" style="1" customWidth="1"/>
    <col min="2" max="2" width="14" style="1" customWidth="1"/>
    <col min="3" max="3" width="12" style="1" hidden="1" customWidth="1"/>
    <col min="4" max="4" width="18" style="1" customWidth="1"/>
    <col min="5" max="5" width="8" style="1" customWidth="1"/>
    <col min="6" max="6" width="60" style="1" hidden="1" customWidth="1"/>
    <col min="7" max="7" width="10" style="1" hidden="1" customWidth="1"/>
    <col min="8" max="8" width="8" style="1" hidden="1" customWidth="1"/>
    <col min="9" max="9" width="9.109375" style="1"/>
    <col min="10" max="10" width="13.6640625" style="1" customWidth="1"/>
    <col min="11" max="11" width="18.77734375" style="1" customWidth="1"/>
    <col min="12" max="12" width="14.5546875" style="1" customWidth="1"/>
    <col min="13" max="13" width="13.21875" style="1" customWidth="1"/>
    <col min="14" max="14" width="16.33203125" style="1" customWidth="1"/>
    <col min="15" max="16" width="13.33203125" style="1" customWidth="1"/>
    <col min="17" max="1024" width="9.109375" style="1"/>
  </cols>
  <sheetData>
    <row r="1" spans="1:1024" x14ac:dyDescent="0.3">
      <c r="A1" s="15"/>
      <c r="B1" s="15"/>
      <c r="C1" s="15"/>
      <c r="D1" s="15"/>
      <c r="E1" s="15"/>
      <c r="F1" s="15"/>
      <c r="G1" s="15"/>
      <c r="H1" s="15"/>
      <c r="I1" s="15"/>
      <c r="J1" s="15"/>
      <c r="K1" s="9" t="s">
        <v>0</v>
      </c>
      <c r="L1" s="9" t="s">
        <v>1</v>
      </c>
      <c r="M1" s="9" t="s">
        <v>2</v>
      </c>
      <c r="N1" s="9" t="s">
        <v>3</v>
      </c>
      <c r="O1" s="9" t="s">
        <v>4</v>
      </c>
      <c r="P1" s="9" t="s">
        <v>5</v>
      </c>
      <c r="Q1" s="9" t="s">
        <v>6</v>
      </c>
    </row>
    <row r="2" spans="1:1024" x14ac:dyDescent="0.3">
      <c r="A2" s="15"/>
      <c r="B2" s="15"/>
      <c r="C2" s="15"/>
      <c r="D2" s="15"/>
      <c r="E2" s="15"/>
      <c r="F2" s="15"/>
      <c r="G2" s="15"/>
      <c r="H2" s="15"/>
      <c r="I2" s="15"/>
      <c r="J2" s="15"/>
      <c r="K2" s="9" t="s">
        <v>7</v>
      </c>
      <c r="L2" s="9">
        <f>COUNTIFS(I1:I495, "&gt;=9.01", I1:I495, "&lt;=10")</f>
        <v>0</v>
      </c>
      <c r="M2" s="9">
        <f>COUNTIFS(I1:I495, "&gt;=8.01", I1:I495, "&lt;=9")</f>
        <v>0</v>
      </c>
      <c r="N2" s="9">
        <f>COUNTIFS(I1:I495, "&gt;=7.01", I1:I495, "&lt;=8")</f>
        <v>3</v>
      </c>
      <c r="O2" s="9">
        <f>COUNTIFS(I1:I495, "&gt;=6.01", I1:I495, "&lt;=7")</f>
        <v>0</v>
      </c>
      <c r="P2" s="9">
        <f>COUNTIFS(I1:I495, "&gt;=5.01", I1:I495, "&lt;=6")</f>
        <v>0</v>
      </c>
      <c r="Q2" s="9">
        <f>SUM(L2:P2)</f>
        <v>3</v>
      </c>
    </row>
    <row r="3" spans="1:1024" ht="21" customHeight="1" x14ac:dyDescent="0.4">
      <c r="A3" s="16" t="s">
        <v>1729</v>
      </c>
      <c r="B3" s="17"/>
      <c r="C3" s="17"/>
      <c r="D3" s="17"/>
      <c r="E3" s="17"/>
      <c r="F3" s="17"/>
      <c r="G3" s="17"/>
      <c r="H3" s="17"/>
      <c r="I3" s="17"/>
      <c r="J3" s="17"/>
      <c r="K3" s="12"/>
      <c r="L3" s="13"/>
    </row>
    <row r="4" spans="1:1024" ht="18" x14ac:dyDescent="0.35">
      <c r="A4" s="18" t="s">
        <v>1743</v>
      </c>
      <c r="B4" s="19"/>
      <c r="C4" s="19"/>
      <c r="D4" s="19"/>
      <c r="E4" s="19"/>
      <c r="F4" s="19"/>
      <c r="G4" s="19"/>
      <c r="H4" s="19"/>
      <c r="I4" s="19"/>
      <c r="J4" s="19"/>
      <c r="K4" s="10"/>
      <c r="L4" s="11"/>
    </row>
    <row r="5" spans="1:1024" s="49" customFormat="1" ht="31.2" x14ac:dyDescent="0.3">
      <c r="A5" s="43" t="s">
        <v>8</v>
      </c>
      <c r="B5" s="43" t="s">
        <v>9</v>
      </c>
      <c r="C5" s="43" t="s">
        <v>10</v>
      </c>
      <c r="D5" s="43" t="s">
        <v>11</v>
      </c>
      <c r="E5" s="43" t="s">
        <v>12</v>
      </c>
      <c r="F5" s="43" t="s">
        <v>13</v>
      </c>
      <c r="G5" s="43" t="s">
        <v>14</v>
      </c>
      <c r="H5" s="43" t="s">
        <v>15</v>
      </c>
      <c r="I5" s="43" t="s">
        <v>16</v>
      </c>
      <c r="J5" s="43" t="s">
        <v>17</v>
      </c>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c r="IW5" s="48"/>
      <c r="IX5" s="48"/>
      <c r="IY5" s="48"/>
      <c r="IZ5" s="48"/>
      <c r="JA5" s="48"/>
      <c r="JB5" s="48"/>
      <c r="JC5" s="48"/>
      <c r="JD5" s="48"/>
      <c r="JE5" s="48"/>
      <c r="JF5" s="48"/>
      <c r="JG5" s="48"/>
      <c r="JH5" s="48"/>
      <c r="JI5" s="48"/>
      <c r="JJ5" s="48"/>
      <c r="JK5" s="48"/>
      <c r="JL5" s="48"/>
      <c r="JM5" s="48"/>
      <c r="JN5" s="48"/>
      <c r="JO5" s="48"/>
      <c r="JP5" s="48"/>
      <c r="JQ5" s="48"/>
      <c r="JR5" s="48"/>
      <c r="JS5" s="48"/>
      <c r="JT5" s="48"/>
      <c r="JU5" s="48"/>
      <c r="JV5" s="48"/>
      <c r="JW5" s="48"/>
      <c r="JX5" s="48"/>
      <c r="JY5" s="48"/>
      <c r="JZ5" s="48"/>
      <c r="KA5" s="48"/>
      <c r="KB5" s="48"/>
      <c r="KC5" s="48"/>
      <c r="KD5" s="48"/>
      <c r="KE5" s="48"/>
      <c r="KF5" s="48"/>
      <c r="KG5" s="48"/>
      <c r="KH5" s="48"/>
      <c r="KI5" s="48"/>
      <c r="KJ5" s="48"/>
      <c r="KK5" s="48"/>
      <c r="KL5" s="48"/>
      <c r="KM5" s="48"/>
      <c r="KN5" s="48"/>
      <c r="KO5" s="48"/>
      <c r="KP5" s="48"/>
      <c r="KQ5" s="48"/>
      <c r="KR5" s="48"/>
      <c r="KS5" s="48"/>
      <c r="KT5" s="48"/>
      <c r="KU5" s="48"/>
      <c r="KV5" s="48"/>
      <c r="KW5" s="48"/>
      <c r="KX5" s="48"/>
      <c r="KY5" s="48"/>
      <c r="KZ5" s="48"/>
      <c r="LA5" s="48"/>
      <c r="LB5" s="48"/>
      <c r="LC5" s="48"/>
      <c r="LD5" s="48"/>
      <c r="LE5" s="48"/>
      <c r="LF5" s="48"/>
      <c r="LG5" s="48"/>
      <c r="LH5" s="48"/>
      <c r="LI5" s="48"/>
      <c r="LJ5" s="48"/>
      <c r="LK5" s="48"/>
      <c r="LL5" s="48"/>
      <c r="LM5" s="48"/>
      <c r="LN5" s="48"/>
      <c r="LO5" s="48"/>
      <c r="LP5" s="48"/>
      <c r="LQ5" s="48"/>
      <c r="LR5" s="48"/>
      <c r="LS5" s="48"/>
      <c r="LT5" s="48"/>
      <c r="LU5" s="48"/>
      <c r="LV5" s="48"/>
      <c r="LW5" s="48"/>
      <c r="LX5" s="48"/>
      <c r="LY5" s="48"/>
      <c r="LZ5" s="48"/>
      <c r="MA5" s="48"/>
      <c r="MB5" s="48"/>
      <c r="MC5" s="48"/>
      <c r="MD5" s="48"/>
      <c r="ME5" s="48"/>
      <c r="MF5" s="48"/>
      <c r="MG5" s="48"/>
      <c r="MH5" s="48"/>
      <c r="MI5" s="48"/>
      <c r="MJ5" s="48"/>
      <c r="MK5" s="48"/>
      <c r="ML5" s="48"/>
      <c r="MM5" s="48"/>
      <c r="MN5" s="48"/>
      <c r="MO5" s="48"/>
      <c r="MP5" s="48"/>
      <c r="MQ5" s="48"/>
      <c r="MR5" s="48"/>
      <c r="MS5" s="48"/>
      <c r="MT5" s="48"/>
      <c r="MU5" s="48"/>
      <c r="MV5" s="48"/>
      <c r="MW5" s="48"/>
      <c r="MX5" s="48"/>
      <c r="MY5" s="48"/>
      <c r="MZ5" s="48"/>
      <c r="NA5" s="48"/>
      <c r="NB5" s="48"/>
      <c r="NC5" s="48"/>
      <c r="ND5" s="48"/>
      <c r="NE5" s="48"/>
      <c r="NF5" s="48"/>
      <c r="NG5" s="48"/>
      <c r="NH5" s="48"/>
      <c r="NI5" s="48"/>
      <c r="NJ5" s="48"/>
      <c r="NK5" s="48"/>
      <c r="NL5" s="48"/>
      <c r="NM5" s="48"/>
      <c r="NN5" s="48"/>
      <c r="NO5" s="48"/>
      <c r="NP5" s="48"/>
      <c r="NQ5" s="48"/>
      <c r="NR5" s="48"/>
      <c r="NS5" s="48"/>
      <c r="NT5" s="48"/>
      <c r="NU5" s="48"/>
      <c r="NV5" s="48"/>
      <c r="NW5" s="48"/>
      <c r="NX5" s="48"/>
      <c r="NY5" s="48"/>
      <c r="NZ5" s="48"/>
      <c r="OA5" s="48"/>
      <c r="OB5" s="48"/>
      <c r="OC5" s="48"/>
      <c r="OD5" s="48"/>
      <c r="OE5" s="48"/>
      <c r="OF5" s="48"/>
      <c r="OG5" s="48"/>
      <c r="OH5" s="48"/>
      <c r="OI5" s="48"/>
      <c r="OJ5" s="48"/>
      <c r="OK5" s="48"/>
      <c r="OL5" s="48"/>
      <c r="OM5" s="48"/>
      <c r="ON5" s="48"/>
      <c r="OO5" s="48"/>
      <c r="OP5" s="48"/>
      <c r="OQ5" s="48"/>
      <c r="OR5" s="48"/>
      <c r="OS5" s="48"/>
      <c r="OT5" s="48"/>
      <c r="OU5" s="48"/>
      <c r="OV5" s="48"/>
      <c r="OW5" s="48"/>
      <c r="OX5" s="48"/>
      <c r="OY5" s="48"/>
      <c r="OZ5" s="48"/>
      <c r="PA5" s="48"/>
      <c r="PB5" s="48"/>
      <c r="PC5" s="48"/>
      <c r="PD5" s="48"/>
      <c r="PE5" s="48"/>
      <c r="PF5" s="48"/>
      <c r="PG5" s="48"/>
      <c r="PH5" s="48"/>
      <c r="PI5" s="48"/>
      <c r="PJ5" s="48"/>
      <c r="PK5" s="48"/>
      <c r="PL5" s="48"/>
      <c r="PM5" s="48"/>
      <c r="PN5" s="48"/>
      <c r="PO5" s="48"/>
      <c r="PP5" s="48"/>
      <c r="PQ5" s="48"/>
      <c r="PR5" s="48"/>
      <c r="PS5" s="48"/>
      <c r="PT5" s="48"/>
      <c r="PU5" s="48"/>
      <c r="PV5" s="48"/>
      <c r="PW5" s="48"/>
      <c r="PX5" s="48"/>
      <c r="PY5" s="48"/>
      <c r="PZ5" s="48"/>
      <c r="QA5" s="48"/>
      <c r="QB5" s="48"/>
      <c r="QC5" s="48"/>
      <c r="QD5" s="48"/>
      <c r="QE5" s="48"/>
      <c r="QF5" s="48"/>
      <c r="QG5" s="48"/>
      <c r="QH5" s="48"/>
      <c r="QI5" s="48"/>
      <c r="QJ5" s="48"/>
      <c r="QK5" s="48"/>
      <c r="QL5" s="48"/>
      <c r="QM5" s="48"/>
      <c r="QN5" s="48"/>
      <c r="QO5" s="48"/>
      <c r="QP5" s="48"/>
      <c r="QQ5" s="48"/>
      <c r="QR5" s="48"/>
      <c r="QS5" s="48"/>
      <c r="QT5" s="48"/>
      <c r="QU5" s="48"/>
      <c r="QV5" s="48"/>
      <c r="QW5" s="48"/>
      <c r="QX5" s="48"/>
      <c r="QY5" s="48"/>
      <c r="QZ5" s="48"/>
      <c r="RA5" s="48"/>
      <c r="RB5" s="48"/>
      <c r="RC5" s="48"/>
      <c r="RD5" s="48"/>
      <c r="RE5" s="48"/>
      <c r="RF5" s="48"/>
      <c r="RG5" s="48"/>
      <c r="RH5" s="48"/>
      <c r="RI5" s="48"/>
      <c r="RJ5" s="48"/>
      <c r="RK5" s="48"/>
      <c r="RL5" s="48"/>
      <c r="RM5" s="48"/>
      <c r="RN5" s="48"/>
      <c r="RO5" s="48"/>
      <c r="RP5" s="48"/>
      <c r="RQ5" s="48"/>
      <c r="RR5" s="48"/>
      <c r="RS5" s="48"/>
      <c r="RT5" s="48"/>
      <c r="RU5" s="48"/>
      <c r="RV5" s="48"/>
      <c r="RW5" s="48"/>
      <c r="RX5" s="48"/>
      <c r="RY5" s="48"/>
      <c r="RZ5" s="48"/>
      <c r="SA5" s="48"/>
      <c r="SB5" s="48"/>
      <c r="SC5" s="48"/>
      <c r="SD5" s="48"/>
      <c r="SE5" s="48"/>
      <c r="SF5" s="48"/>
      <c r="SG5" s="48"/>
      <c r="SH5" s="48"/>
      <c r="SI5" s="48"/>
      <c r="SJ5" s="48"/>
      <c r="SK5" s="48"/>
      <c r="SL5" s="48"/>
      <c r="SM5" s="48"/>
      <c r="SN5" s="48"/>
      <c r="SO5" s="48"/>
      <c r="SP5" s="48"/>
      <c r="SQ5" s="48"/>
      <c r="SR5" s="48"/>
      <c r="SS5" s="48"/>
      <c r="ST5" s="48"/>
      <c r="SU5" s="48"/>
      <c r="SV5" s="48"/>
      <c r="SW5" s="48"/>
      <c r="SX5" s="48"/>
      <c r="SY5" s="48"/>
      <c r="SZ5" s="48"/>
      <c r="TA5" s="48"/>
      <c r="TB5" s="48"/>
      <c r="TC5" s="48"/>
      <c r="TD5" s="48"/>
      <c r="TE5" s="48"/>
      <c r="TF5" s="48"/>
      <c r="TG5" s="48"/>
      <c r="TH5" s="48"/>
      <c r="TI5" s="48"/>
      <c r="TJ5" s="48"/>
      <c r="TK5" s="48"/>
      <c r="TL5" s="48"/>
      <c r="TM5" s="48"/>
      <c r="TN5" s="48"/>
      <c r="TO5" s="48"/>
      <c r="TP5" s="48"/>
      <c r="TQ5" s="48"/>
      <c r="TR5" s="48"/>
      <c r="TS5" s="48"/>
      <c r="TT5" s="48"/>
      <c r="TU5" s="48"/>
      <c r="TV5" s="48"/>
      <c r="TW5" s="48"/>
      <c r="TX5" s="48"/>
      <c r="TY5" s="48"/>
      <c r="TZ5" s="48"/>
      <c r="UA5" s="48"/>
      <c r="UB5" s="48"/>
      <c r="UC5" s="48"/>
      <c r="UD5" s="48"/>
      <c r="UE5" s="48"/>
      <c r="UF5" s="48"/>
      <c r="UG5" s="48"/>
      <c r="UH5" s="48"/>
      <c r="UI5" s="48"/>
      <c r="UJ5" s="48"/>
      <c r="UK5" s="48"/>
      <c r="UL5" s="48"/>
      <c r="UM5" s="48"/>
      <c r="UN5" s="48"/>
      <c r="UO5" s="48"/>
      <c r="UP5" s="48"/>
      <c r="UQ5" s="48"/>
      <c r="UR5" s="48"/>
      <c r="US5" s="48"/>
      <c r="UT5" s="48"/>
      <c r="UU5" s="48"/>
      <c r="UV5" s="48"/>
      <c r="UW5" s="48"/>
      <c r="UX5" s="48"/>
      <c r="UY5" s="48"/>
      <c r="UZ5" s="48"/>
      <c r="VA5" s="48"/>
      <c r="VB5" s="48"/>
      <c r="VC5" s="48"/>
      <c r="VD5" s="48"/>
      <c r="VE5" s="48"/>
      <c r="VF5" s="48"/>
      <c r="VG5" s="48"/>
      <c r="VH5" s="48"/>
      <c r="VI5" s="48"/>
      <c r="VJ5" s="48"/>
      <c r="VK5" s="48"/>
      <c r="VL5" s="48"/>
      <c r="VM5" s="48"/>
      <c r="VN5" s="48"/>
      <c r="VO5" s="48"/>
      <c r="VP5" s="48"/>
      <c r="VQ5" s="48"/>
      <c r="VR5" s="48"/>
      <c r="VS5" s="48"/>
      <c r="VT5" s="48"/>
      <c r="VU5" s="48"/>
      <c r="VV5" s="48"/>
      <c r="VW5" s="48"/>
      <c r="VX5" s="48"/>
      <c r="VY5" s="48"/>
      <c r="VZ5" s="48"/>
      <c r="WA5" s="48"/>
      <c r="WB5" s="48"/>
      <c r="WC5" s="48"/>
      <c r="WD5" s="48"/>
      <c r="WE5" s="48"/>
      <c r="WF5" s="48"/>
      <c r="WG5" s="48"/>
      <c r="WH5" s="48"/>
      <c r="WI5" s="48"/>
      <c r="WJ5" s="48"/>
      <c r="WK5" s="48"/>
      <c r="WL5" s="48"/>
      <c r="WM5" s="48"/>
      <c r="WN5" s="48"/>
      <c r="WO5" s="48"/>
      <c r="WP5" s="48"/>
      <c r="WQ5" s="48"/>
      <c r="WR5" s="48"/>
      <c r="WS5" s="48"/>
      <c r="WT5" s="48"/>
      <c r="WU5" s="48"/>
      <c r="WV5" s="48"/>
      <c r="WW5" s="48"/>
      <c r="WX5" s="48"/>
      <c r="WY5" s="48"/>
      <c r="WZ5" s="48"/>
      <c r="XA5" s="48"/>
      <c r="XB5" s="48"/>
      <c r="XC5" s="48"/>
      <c r="XD5" s="48"/>
      <c r="XE5" s="48"/>
      <c r="XF5" s="48"/>
      <c r="XG5" s="48"/>
      <c r="XH5" s="48"/>
      <c r="XI5" s="48"/>
      <c r="XJ5" s="48"/>
      <c r="XK5" s="48"/>
      <c r="XL5" s="48"/>
      <c r="XM5" s="48"/>
      <c r="XN5" s="48"/>
      <c r="XO5" s="48"/>
      <c r="XP5" s="48"/>
      <c r="XQ5" s="48"/>
      <c r="XR5" s="48"/>
      <c r="XS5" s="48"/>
      <c r="XT5" s="48"/>
      <c r="XU5" s="48"/>
      <c r="XV5" s="48"/>
      <c r="XW5" s="48"/>
      <c r="XX5" s="48"/>
      <c r="XY5" s="48"/>
      <c r="XZ5" s="48"/>
      <c r="YA5" s="48"/>
      <c r="YB5" s="48"/>
      <c r="YC5" s="48"/>
      <c r="YD5" s="48"/>
      <c r="YE5" s="48"/>
      <c r="YF5" s="48"/>
      <c r="YG5" s="48"/>
      <c r="YH5" s="48"/>
      <c r="YI5" s="48"/>
      <c r="YJ5" s="48"/>
      <c r="YK5" s="48"/>
      <c r="YL5" s="48"/>
      <c r="YM5" s="48"/>
      <c r="YN5" s="48"/>
      <c r="YO5" s="48"/>
      <c r="YP5" s="48"/>
      <c r="YQ5" s="48"/>
      <c r="YR5" s="48"/>
      <c r="YS5" s="48"/>
      <c r="YT5" s="48"/>
      <c r="YU5" s="48"/>
      <c r="YV5" s="48"/>
      <c r="YW5" s="48"/>
      <c r="YX5" s="48"/>
      <c r="YY5" s="48"/>
      <c r="YZ5" s="48"/>
      <c r="ZA5" s="48"/>
      <c r="ZB5" s="48"/>
      <c r="ZC5" s="48"/>
      <c r="ZD5" s="48"/>
      <c r="ZE5" s="48"/>
      <c r="ZF5" s="48"/>
      <c r="ZG5" s="48"/>
      <c r="ZH5" s="48"/>
      <c r="ZI5" s="48"/>
      <c r="ZJ5" s="48"/>
      <c r="ZK5" s="48"/>
      <c r="ZL5" s="48"/>
      <c r="ZM5" s="48"/>
      <c r="ZN5" s="48"/>
      <c r="ZO5" s="48"/>
      <c r="ZP5" s="48"/>
      <c r="ZQ5" s="48"/>
      <c r="ZR5" s="48"/>
      <c r="ZS5" s="48"/>
      <c r="ZT5" s="48"/>
      <c r="ZU5" s="48"/>
      <c r="ZV5" s="48"/>
      <c r="ZW5" s="48"/>
      <c r="ZX5" s="48"/>
      <c r="ZY5" s="48"/>
      <c r="ZZ5" s="48"/>
      <c r="AAA5" s="48"/>
      <c r="AAB5" s="48"/>
      <c r="AAC5" s="48"/>
      <c r="AAD5" s="48"/>
      <c r="AAE5" s="48"/>
      <c r="AAF5" s="48"/>
      <c r="AAG5" s="48"/>
      <c r="AAH5" s="48"/>
      <c r="AAI5" s="48"/>
      <c r="AAJ5" s="48"/>
      <c r="AAK5" s="48"/>
      <c r="AAL5" s="48"/>
      <c r="AAM5" s="48"/>
      <c r="AAN5" s="48"/>
      <c r="AAO5" s="48"/>
      <c r="AAP5" s="48"/>
      <c r="AAQ5" s="48"/>
      <c r="AAR5" s="48"/>
      <c r="AAS5" s="48"/>
      <c r="AAT5" s="48"/>
      <c r="AAU5" s="48"/>
      <c r="AAV5" s="48"/>
      <c r="AAW5" s="48"/>
      <c r="AAX5" s="48"/>
      <c r="AAY5" s="48"/>
      <c r="AAZ5" s="48"/>
      <c r="ABA5" s="48"/>
      <c r="ABB5" s="48"/>
      <c r="ABC5" s="48"/>
      <c r="ABD5" s="48"/>
      <c r="ABE5" s="48"/>
      <c r="ABF5" s="48"/>
      <c r="ABG5" s="48"/>
      <c r="ABH5" s="48"/>
      <c r="ABI5" s="48"/>
      <c r="ABJ5" s="48"/>
      <c r="ABK5" s="48"/>
      <c r="ABL5" s="48"/>
      <c r="ABM5" s="48"/>
      <c r="ABN5" s="48"/>
      <c r="ABO5" s="48"/>
      <c r="ABP5" s="48"/>
      <c r="ABQ5" s="48"/>
      <c r="ABR5" s="48"/>
      <c r="ABS5" s="48"/>
      <c r="ABT5" s="48"/>
      <c r="ABU5" s="48"/>
      <c r="ABV5" s="48"/>
      <c r="ABW5" s="48"/>
      <c r="ABX5" s="48"/>
      <c r="ABY5" s="48"/>
      <c r="ABZ5" s="48"/>
      <c r="ACA5" s="48"/>
      <c r="ACB5" s="48"/>
      <c r="ACC5" s="48"/>
      <c r="ACD5" s="48"/>
      <c r="ACE5" s="48"/>
      <c r="ACF5" s="48"/>
      <c r="ACG5" s="48"/>
      <c r="ACH5" s="48"/>
      <c r="ACI5" s="48"/>
      <c r="ACJ5" s="48"/>
      <c r="ACK5" s="48"/>
      <c r="ACL5" s="48"/>
      <c r="ACM5" s="48"/>
      <c r="ACN5" s="48"/>
      <c r="ACO5" s="48"/>
      <c r="ACP5" s="48"/>
      <c r="ACQ5" s="48"/>
      <c r="ACR5" s="48"/>
      <c r="ACS5" s="48"/>
      <c r="ACT5" s="48"/>
      <c r="ACU5" s="48"/>
      <c r="ACV5" s="48"/>
      <c r="ACW5" s="48"/>
      <c r="ACX5" s="48"/>
      <c r="ACY5" s="48"/>
      <c r="ACZ5" s="48"/>
      <c r="ADA5" s="48"/>
      <c r="ADB5" s="48"/>
      <c r="ADC5" s="48"/>
      <c r="ADD5" s="48"/>
      <c r="ADE5" s="48"/>
      <c r="ADF5" s="48"/>
      <c r="ADG5" s="48"/>
      <c r="ADH5" s="48"/>
      <c r="ADI5" s="48"/>
      <c r="ADJ5" s="48"/>
      <c r="ADK5" s="48"/>
      <c r="ADL5" s="48"/>
      <c r="ADM5" s="48"/>
      <c r="ADN5" s="48"/>
      <c r="ADO5" s="48"/>
      <c r="ADP5" s="48"/>
      <c r="ADQ5" s="48"/>
      <c r="ADR5" s="48"/>
      <c r="ADS5" s="48"/>
      <c r="ADT5" s="48"/>
      <c r="ADU5" s="48"/>
      <c r="ADV5" s="48"/>
      <c r="ADW5" s="48"/>
      <c r="ADX5" s="48"/>
      <c r="ADY5" s="48"/>
      <c r="ADZ5" s="48"/>
      <c r="AEA5" s="48"/>
      <c r="AEB5" s="48"/>
      <c r="AEC5" s="48"/>
      <c r="AED5" s="48"/>
      <c r="AEE5" s="48"/>
      <c r="AEF5" s="48"/>
      <c r="AEG5" s="48"/>
      <c r="AEH5" s="48"/>
      <c r="AEI5" s="48"/>
      <c r="AEJ5" s="48"/>
      <c r="AEK5" s="48"/>
      <c r="AEL5" s="48"/>
      <c r="AEM5" s="48"/>
      <c r="AEN5" s="48"/>
      <c r="AEO5" s="48"/>
      <c r="AEP5" s="48"/>
      <c r="AEQ5" s="48"/>
      <c r="AER5" s="48"/>
      <c r="AES5" s="48"/>
      <c r="AET5" s="48"/>
      <c r="AEU5" s="48"/>
      <c r="AEV5" s="48"/>
      <c r="AEW5" s="48"/>
      <c r="AEX5" s="48"/>
      <c r="AEY5" s="48"/>
      <c r="AEZ5" s="48"/>
      <c r="AFA5" s="48"/>
      <c r="AFB5" s="48"/>
      <c r="AFC5" s="48"/>
      <c r="AFD5" s="48"/>
      <c r="AFE5" s="48"/>
      <c r="AFF5" s="48"/>
      <c r="AFG5" s="48"/>
      <c r="AFH5" s="48"/>
      <c r="AFI5" s="48"/>
      <c r="AFJ5" s="48"/>
      <c r="AFK5" s="48"/>
      <c r="AFL5" s="48"/>
      <c r="AFM5" s="48"/>
      <c r="AFN5" s="48"/>
      <c r="AFO5" s="48"/>
      <c r="AFP5" s="48"/>
      <c r="AFQ5" s="48"/>
      <c r="AFR5" s="48"/>
      <c r="AFS5" s="48"/>
      <c r="AFT5" s="48"/>
      <c r="AFU5" s="48"/>
      <c r="AFV5" s="48"/>
      <c r="AFW5" s="48"/>
      <c r="AFX5" s="48"/>
      <c r="AFY5" s="48"/>
      <c r="AFZ5" s="48"/>
      <c r="AGA5" s="48"/>
      <c r="AGB5" s="48"/>
      <c r="AGC5" s="48"/>
      <c r="AGD5" s="48"/>
      <c r="AGE5" s="48"/>
      <c r="AGF5" s="48"/>
      <c r="AGG5" s="48"/>
      <c r="AGH5" s="48"/>
      <c r="AGI5" s="48"/>
      <c r="AGJ5" s="48"/>
      <c r="AGK5" s="48"/>
      <c r="AGL5" s="48"/>
      <c r="AGM5" s="48"/>
      <c r="AGN5" s="48"/>
      <c r="AGO5" s="48"/>
      <c r="AGP5" s="48"/>
      <c r="AGQ5" s="48"/>
      <c r="AGR5" s="48"/>
      <c r="AGS5" s="48"/>
      <c r="AGT5" s="48"/>
      <c r="AGU5" s="48"/>
      <c r="AGV5" s="48"/>
      <c r="AGW5" s="48"/>
      <c r="AGX5" s="48"/>
      <c r="AGY5" s="48"/>
      <c r="AGZ5" s="48"/>
      <c r="AHA5" s="48"/>
      <c r="AHB5" s="48"/>
      <c r="AHC5" s="48"/>
      <c r="AHD5" s="48"/>
      <c r="AHE5" s="48"/>
      <c r="AHF5" s="48"/>
      <c r="AHG5" s="48"/>
      <c r="AHH5" s="48"/>
      <c r="AHI5" s="48"/>
      <c r="AHJ5" s="48"/>
      <c r="AHK5" s="48"/>
      <c r="AHL5" s="48"/>
      <c r="AHM5" s="48"/>
      <c r="AHN5" s="48"/>
      <c r="AHO5" s="48"/>
      <c r="AHP5" s="48"/>
      <c r="AHQ5" s="48"/>
      <c r="AHR5" s="48"/>
      <c r="AHS5" s="48"/>
      <c r="AHT5" s="48"/>
      <c r="AHU5" s="48"/>
      <c r="AHV5" s="48"/>
      <c r="AHW5" s="48"/>
      <c r="AHX5" s="48"/>
      <c r="AHY5" s="48"/>
      <c r="AHZ5" s="48"/>
      <c r="AIA5" s="48"/>
      <c r="AIB5" s="48"/>
      <c r="AIC5" s="48"/>
      <c r="AID5" s="48"/>
      <c r="AIE5" s="48"/>
      <c r="AIF5" s="48"/>
      <c r="AIG5" s="48"/>
      <c r="AIH5" s="48"/>
      <c r="AII5" s="48"/>
      <c r="AIJ5" s="48"/>
      <c r="AIK5" s="48"/>
      <c r="AIL5" s="48"/>
      <c r="AIM5" s="48"/>
      <c r="AIN5" s="48"/>
      <c r="AIO5" s="48"/>
      <c r="AIP5" s="48"/>
      <c r="AIQ5" s="48"/>
      <c r="AIR5" s="48"/>
      <c r="AIS5" s="48"/>
      <c r="AIT5" s="48"/>
      <c r="AIU5" s="48"/>
      <c r="AIV5" s="48"/>
      <c r="AIW5" s="48"/>
      <c r="AIX5" s="48"/>
      <c r="AIY5" s="48"/>
      <c r="AIZ5" s="48"/>
      <c r="AJA5" s="48"/>
      <c r="AJB5" s="48"/>
      <c r="AJC5" s="48"/>
      <c r="AJD5" s="48"/>
      <c r="AJE5" s="48"/>
      <c r="AJF5" s="48"/>
      <c r="AJG5" s="48"/>
      <c r="AJH5" s="48"/>
      <c r="AJI5" s="48"/>
      <c r="AJJ5" s="48"/>
      <c r="AJK5" s="48"/>
      <c r="AJL5" s="48"/>
      <c r="AJM5" s="48"/>
      <c r="AJN5" s="48"/>
      <c r="AJO5" s="48"/>
      <c r="AJP5" s="48"/>
      <c r="AJQ5" s="48"/>
      <c r="AJR5" s="48"/>
      <c r="AJS5" s="48"/>
      <c r="AJT5" s="48"/>
      <c r="AJU5" s="48"/>
      <c r="AJV5" s="48"/>
      <c r="AJW5" s="48"/>
      <c r="AJX5" s="48"/>
      <c r="AJY5" s="48"/>
      <c r="AJZ5" s="48"/>
      <c r="AKA5" s="48"/>
      <c r="AKB5" s="48"/>
      <c r="AKC5" s="48"/>
      <c r="AKD5" s="48"/>
      <c r="AKE5" s="48"/>
      <c r="AKF5" s="48"/>
      <c r="AKG5" s="48"/>
      <c r="AKH5" s="48"/>
      <c r="AKI5" s="48"/>
      <c r="AKJ5" s="48"/>
      <c r="AKK5" s="48"/>
      <c r="AKL5" s="48"/>
      <c r="AKM5" s="48"/>
      <c r="AKN5" s="48"/>
      <c r="AKO5" s="48"/>
      <c r="AKP5" s="48"/>
      <c r="AKQ5" s="48"/>
      <c r="AKR5" s="48"/>
      <c r="AKS5" s="48"/>
      <c r="AKT5" s="48"/>
      <c r="AKU5" s="48"/>
      <c r="AKV5" s="48"/>
      <c r="AKW5" s="48"/>
      <c r="AKX5" s="48"/>
      <c r="AKY5" s="48"/>
      <c r="AKZ5" s="48"/>
      <c r="ALA5" s="48"/>
      <c r="ALB5" s="48"/>
      <c r="ALC5" s="48"/>
      <c r="ALD5" s="48"/>
      <c r="ALE5" s="48"/>
      <c r="ALF5" s="48"/>
      <c r="ALG5" s="48"/>
      <c r="ALH5" s="48"/>
      <c r="ALI5" s="48"/>
      <c r="ALJ5" s="48"/>
      <c r="ALK5" s="48"/>
      <c r="ALL5" s="48"/>
      <c r="ALM5" s="48"/>
      <c r="ALN5" s="48"/>
      <c r="ALO5" s="48"/>
      <c r="ALP5" s="48"/>
      <c r="ALQ5" s="48"/>
      <c r="ALR5" s="48"/>
      <c r="ALS5" s="48"/>
      <c r="ALT5" s="48"/>
      <c r="ALU5" s="48"/>
      <c r="ALV5" s="48"/>
      <c r="ALW5" s="48"/>
      <c r="ALX5" s="48"/>
      <c r="ALY5" s="48"/>
      <c r="ALZ5" s="48"/>
      <c r="AMA5" s="48"/>
      <c r="AMB5" s="48"/>
      <c r="AMC5" s="48"/>
      <c r="AMD5" s="48"/>
      <c r="AME5" s="48"/>
      <c r="AMF5" s="48"/>
      <c r="AMG5" s="48"/>
      <c r="AMH5" s="48"/>
      <c r="AMI5" s="48"/>
      <c r="AMJ5" s="48"/>
    </row>
    <row r="6" spans="1:1024" ht="49.5" customHeight="1" x14ac:dyDescent="0.3">
      <c r="A6" s="46" t="s">
        <v>18</v>
      </c>
      <c r="B6" s="46" t="s">
        <v>19</v>
      </c>
      <c r="C6" s="46" t="s">
        <v>20</v>
      </c>
      <c r="D6" s="9" t="s">
        <v>21</v>
      </c>
      <c r="E6" s="9" t="s">
        <v>22</v>
      </c>
      <c r="F6" s="9" t="s">
        <v>23</v>
      </c>
      <c r="G6" s="9">
        <v>6296135895</v>
      </c>
      <c r="H6" s="9" t="s">
        <v>24</v>
      </c>
      <c r="I6" s="47">
        <v>7.87</v>
      </c>
      <c r="J6" s="47">
        <f>I6*10</f>
        <v>78.7</v>
      </c>
    </row>
    <row r="7" spans="1:1024" ht="49.5" customHeight="1" x14ac:dyDescent="0.3">
      <c r="A7" s="46" t="s">
        <v>25</v>
      </c>
      <c r="B7" s="46" t="s">
        <v>26</v>
      </c>
      <c r="C7" s="46" t="s">
        <v>27</v>
      </c>
      <c r="D7" s="9" t="s">
        <v>28</v>
      </c>
      <c r="E7" s="9" t="s">
        <v>29</v>
      </c>
      <c r="F7" s="9" t="s">
        <v>30</v>
      </c>
      <c r="G7" s="9">
        <v>9332781754</v>
      </c>
      <c r="H7" s="9" t="s">
        <v>24</v>
      </c>
      <c r="I7" s="47">
        <v>7.41</v>
      </c>
      <c r="J7" s="47">
        <f>I7*10</f>
        <v>74.099999999999994</v>
      </c>
    </row>
    <row r="8" spans="1:1024" ht="49.5" customHeight="1" x14ac:dyDescent="0.3">
      <c r="A8" s="46" t="s">
        <v>31</v>
      </c>
      <c r="B8" s="46" t="s">
        <v>32</v>
      </c>
      <c r="C8" s="46" t="s">
        <v>33</v>
      </c>
      <c r="D8" s="9" t="s">
        <v>34</v>
      </c>
      <c r="E8" s="9" t="s">
        <v>29</v>
      </c>
      <c r="F8" s="9" t="s">
        <v>35</v>
      </c>
      <c r="G8" s="9">
        <v>8617045893</v>
      </c>
      <c r="H8" s="9" t="s">
        <v>24</v>
      </c>
      <c r="I8" s="47">
        <v>7.64</v>
      </c>
      <c r="J8" s="47">
        <f>I8*10</f>
        <v>76.399999999999991</v>
      </c>
    </row>
  </sheetData>
  <mergeCells count="3">
    <mergeCell ref="A1:J2"/>
    <mergeCell ref="A3:J3"/>
    <mergeCell ref="A4:J4"/>
  </mergeCells>
  <pageMargins left="0.7" right="0.7" top="0.75" bottom="0.75" header="0.3" footer="0.3"/>
  <pageSetup paperSize="9" fitToHeight="0" orientation="landscape" horizontalDpi="300" verticalDpi="300"/>
  <headerFooter>
    <oddHeader>&amp;CBSC PROGRAM APPLIED LIST
 [ UNDER C.B.C.S ] &amp;R Page &amp;P / &amp;N
May 07, 2022 09:05:14 pm</oddHeader>
    <oddFooter>&amp;LThe above is the list of BSC PROGRAM candidates who have submitted the examination forms .&amp;R&amp;USignature of Principal/TIC with seal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44"/>
  <sheetViews>
    <sheetView zoomScaleNormal="100" workbookViewId="0">
      <selection activeCell="T9" sqref="T9"/>
    </sheetView>
  </sheetViews>
  <sheetFormatPr defaultColWidth="11.6640625" defaultRowHeight="14.4" x14ac:dyDescent="0.3"/>
  <cols>
    <col min="2" max="2" width="12.6640625" customWidth="1"/>
    <col min="6" max="9" width="11.5546875" hidden="1"/>
    <col min="13" max="13" width="13.6640625" customWidth="1"/>
    <col min="14" max="14" width="12.88671875" customWidth="1"/>
    <col min="15" max="15" width="12.5546875" customWidth="1"/>
    <col min="16" max="16" width="12.77734375" customWidth="1"/>
    <col min="17" max="17" width="13" customWidth="1"/>
  </cols>
  <sheetData>
    <row r="1" spans="1:18" x14ac:dyDescent="0.3">
      <c r="A1" s="31"/>
      <c r="B1" s="32"/>
      <c r="C1" s="32"/>
      <c r="D1" s="32"/>
      <c r="E1" s="32"/>
      <c r="F1" s="32"/>
      <c r="G1" s="32"/>
      <c r="H1" s="32"/>
      <c r="I1" s="32"/>
      <c r="J1" s="32"/>
      <c r="K1" s="33"/>
      <c r="L1" s="9" t="s">
        <v>0</v>
      </c>
      <c r="M1" s="9" t="s">
        <v>1</v>
      </c>
      <c r="N1" s="9" t="s">
        <v>2</v>
      </c>
      <c r="O1" s="9" t="s">
        <v>3</v>
      </c>
      <c r="P1" s="9" t="s">
        <v>4</v>
      </c>
      <c r="Q1" s="9" t="s">
        <v>5</v>
      </c>
      <c r="R1" s="9" t="s">
        <v>6</v>
      </c>
    </row>
    <row r="2" spans="1:18" ht="28.8" x14ac:dyDescent="0.3">
      <c r="A2" s="34"/>
      <c r="B2" s="35"/>
      <c r="C2" s="35"/>
      <c r="D2" s="35"/>
      <c r="E2" s="35"/>
      <c r="F2" s="35"/>
      <c r="G2" s="35"/>
      <c r="H2" s="35"/>
      <c r="I2" s="35"/>
      <c r="J2" s="35"/>
      <c r="K2" s="36"/>
      <c r="L2" s="9" t="s">
        <v>7</v>
      </c>
      <c r="M2" s="9">
        <f>COUNTIFS(K1:K495, "&gt;=9.01", K1:K495, "&lt;=10")</f>
        <v>8</v>
      </c>
      <c r="N2" s="9">
        <f>COUNTIFS(K1:K495, "&gt;=8.01", K1:K495, "&lt;=9")</f>
        <v>30</v>
      </c>
      <c r="O2" s="9">
        <f>COUNTIFS(K1:K495, "&gt;=7.01", K1:K495, "&lt;=8")</f>
        <v>1</v>
      </c>
      <c r="P2" s="9">
        <f>COUNTIFS(K1:K495, "&gt;=6.01", K1:K495, "&lt;=7")</f>
        <v>0</v>
      </c>
      <c r="Q2" s="9">
        <f>COUNTIFS(K1:K495, "&gt;=5.01", K1:K495, "&lt;=6")</f>
        <v>0</v>
      </c>
      <c r="R2" s="9">
        <f>SUM(M2:Q2)</f>
        <v>39</v>
      </c>
    </row>
    <row r="3" spans="1:18" ht="21" x14ac:dyDescent="0.4">
      <c r="A3" s="16" t="s">
        <v>1729</v>
      </c>
      <c r="B3" s="17"/>
      <c r="C3" s="17"/>
      <c r="D3" s="17"/>
      <c r="E3" s="17"/>
      <c r="F3" s="17"/>
      <c r="G3" s="17"/>
      <c r="H3" s="17"/>
      <c r="I3" s="17"/>
      <c r="J3" s="17"/>
      <c r="K3" s="28"/>
    </row>
    <row r="4" spans="1:18" ht="18" x14ac:dyDescent="0.35">
      <c r="A4" s="29" t="s">
        <v>1734</v>
      </c>
      <c r="B4" s="30"/>
      <c r="C4" s="30"/>
      <c r="D4" s="30"/>
      <c r="E4" s="30"/>
      <c r="F4" s="30"/>
      <c r="G4" s="30"/>
      <c r="H4" s="30"/>
      <c r="I4" s="30"/>
      <c r="J4" s="30"/>
      <c r="K4" s="30"/>
    </row>
    <row r="5" spans="1:18" s="48" customFormat="1" ht="31.2" x14ac:dyDescent="0.3">
      <c r="A5" s="43" t="s">
        <v>8</v>
      </c>
      <c r="B5" s="43" t="s">
        <v>9</v>
      </c>
      <c r="C5" s="43" t="s">
        <v>10</v>
      </c>
      <c r="D5" s="43" t="s">
        <v>11</v>
      </c>
      <c r="E5" s="43" t="s">
        <v>12</v>
      </c>
      <c r="F5" s="43" t="s">
        <v>13</v>
      </c>
      <c r="G5" s="43" t="s">
        <v>14</v>
      </c>
      <c r="H5" s="43" t="s">
        <v>15</v>
      </c>
      <c r="I5" s="43"/>
      <c r="J5" s="43" t="s">
        <v>666</v>
      </c>
      <c r="K5" s="48" t="s">
        <v>16</v>
      </c>
    </row>
    <row r="6" spans="1:18" s="1" customFormat="1" ht="49.5" customHeight="1" x14ac:dyDescent="0.3">
      <c r="A6" s="46" t="s">
        <v>1376</v>
      </c>
      <c r="B6" s="46" t="s">
        <v>1377</v>
      </c>
      <c r="C6" s="46" t="s">
        <v>1378</v>
      </c>
      <c r="D6" s="9" t="s">
        <v>1379</v>
      </c>
      <c r="E6" s="9" t="s">
        <v>22</v>
      </c>
      <c r="F6" s="9" t="s">
        <v>1380</v>
      </c>
      <c r="G6" s="9">
        <v>7679994209</v>
      </c>
      <c r="H6" s="9" t="s">
        <v>44</v>
      </c>
      <c r="I6" s="47" t="str">
        <f t="shared" ref="I6:I44" si="0">LEFT(F6,12)</f>
        <v>CC-13   BHIS</v>
      </c>
      <c r="J6" s="47" t="str">
        <f t="shared" ref="J6:J44" si="1">RIGHT(I6,3)</f>
        <v>HIS</v>
      </c>
      <c r="K6" s="47">
        <v>7.92</v>
      </c>
    </row>
    <row r="7" spans="1:18" s="1" customFormat="1" ht="49.5" customHeight="1" x14ac:dyDescent="0.3">
      <c r="A7" s="46" t="s">
        <v>1381</v>
      </c>
      <c r="B7" s="46" t="s">
        <v>1382</v>
      </c>
      <c r="C7" s="46" t="s">
        <v>1383</v>
      </c>
      <c r="D7" s="9" t="s">
        <v>1384</v>
      </c>
      <c r="E7" s="9" t="s">
        <v>29</v>
      </c>
      <c r="F7" s="9" t="s">
        <v>1380</v>
      </c>
      <c r="G7" s="9">
        <v>7047744602</v>
      </c>
      <c r="H7" s="9" t="s">
        <v>44</v>
      </c>
      <c r="I7" s="47" t="str">
        <f t="shared" si="0"/>
        <v>CC-13   BHIS</v>
      </c>
      <c r="J7" s="47" t="str">
        <f t="shared" si="1"/>
        <v>HIS</v>
      </c>
      <c r="K7" s="47">
        <v>8.0399999999999991</v>
      </c>
    </row>
    <row r="8" spans="1:18" s="1" customFormat="1" ht="49.5" customHeight="1" x14ac:dyDescent="0.3">
      <c r="A8" s="46" t="s">
        <v>1385</v>
      </c>
      <c r="B8" s="46" t="s">
        <v>1386</v>
      </c>
      <c r="C8" s="46" t="s">
        <v>1387</v>
      </c>
      <c r="D8" s="9" t="s">
        <v>1388</v>
      </c>
      <c r="E8" s="9" t="s">
        <v>29</v>
      </c>
      <c r="F8" s="9" t="s">
        <v>1380</v>
      </c>
      <c r="G8" s="9">
        <v>8670410794</v>
      </c>
      <c r="H8" s="9" t="s">
        <v>44</v>
      </c>
      <c r="I8" s="47" t="str">
        <f t="shared" si="0"/>
        <v>CC-13   BHIS</v>
      </c>
      <c r="J8" s="47" t="str">
        <f t="shared" si="1"/>
        <v>HIS</v>
      </c>
      <c r="K8" s="47">
        <v>8.08</v>
      </c>
    </row>
    <row r="9" spans="1:18" s="1" customFormat="1" ht="49.5" customHeight="1" x14ac:dyDescent="0.3">
      <c r="A9" s="46" t="s">
        <v>1389</v>
      </c>
      <c r="B9" s="46" t="s">
        <v>1390</v>
      </c>
      <c r="C9" s="46" t="s">
        <v>1391</v>
      </c>
      <c r="D9" s="9" t="s">
        <v>1392</v>
      </c>
      <c r="E9" s="9" t="s">
        <v>22</v>
      </c>
      <c r="F9" s="9" t="s">
        <v>1380</v>
      </c>
      <c r="G9" s="9">
        <v>9064803738</v>
      </c>
      <c r="H9" s="9" t="s">
        <v>44</v>
      </c>
      <c r="I9" s="47" t="str">
        <f t="shared" si="0"/>
        <v>CC-13   BHIS</v>
      </c>
      <c r="J9" s="47" t="str">
        <f t="shared" si="1"/>
        <v>HIS</v>
      </c>
      <c r="K9" s="47">
        <v>8.15</v>
      </c>
    </row>
    <row r="10" spans="1:18" s="1" customFormat="1" ht="49.5" customHeight="1" x14ac:dyDescent="0.3">
      <c r="A10" s="46" t="s">
        <v>1393</v>
      </c>
      <c r="B10" s="46" t="s">
        <v>1394</v>
      </c>
      <c r="C10" s="46" t="s">
        <v>958</v>
      </c>
      <c r="D10" s="9" t="s">
        <v>1395</v>
      </c>
      <c r="E10" s="9" t="s">
        <v>22</v>
      </c>
      <c r="F10" s="9" t="s">
        <v>1380</v>
      </c>
      <c r="G10" s="9">
        <v>7029926354</v>
      </c>
      <c r="H10" s="9" t="s">
        <v>44</v>
      </c>
      <c r="I10" s="47" t="str">
        <f t="shared" si="0"/>
        <v>CC-13   BHIS</v>
      </c>
      <c r="J10" s="47" t="str">
        <f t="shared" si="1"/>
        <v>HIS</v>
      </c>
      <c r="K10" s="47">
        <v>8.18</v>
      </c>
    </row>
    <row r="11" spans="1:18" s="1" customFormat="1" ht="49.5" customHeight="1" x14ac:dyDescent="0.3">
      <c r="A11" s="46" t="s">
        <v>1396</v>
      </c>
      <c r="B11" s="46" t="s">
        <v>1397</v>
      </c>
      <c r="C11" s="46" t="s">
        <v>1131</v>
      </c>
      <c r="D11" s="9" t="s">
        <v>1398</v>
      </c>
      <c r="E11" s="9" t="s">
        <v>29</v>
      </c>
      <c r="F11" s="9" t="s">
        <v>1399</v>
      </c>
      <c r="G11" s="9">
        <v>6295687398</v>
      </c>
      <c r="H11" s="9" t="s">
        <v>44</v>
      </c>
      <c r="I11" s="47" t="str">
        <f t="shared" si="0"/>
        <v>CC-13   BHIS</v>
      </c>
      <c r="J11" s="47" t="str">
        <f t="shared" si="1"/>
        <v>HIS</v>
      </c>
      <c r="K11" s="47">
        <v>8.2100000000000009</v>
      </c>
    </row>
    <row r="12" spans="1:18" s="1" customFormat="1" ht="49.5" customHeight="1" x14ac:dyDescent="0.3">
      <c r="A12" s="46" t="s">
        <v>1400</v>
      </c>
      <c r="B12" s="46" t="s">
        <v>1401</v>
      </c>
      <c r="C12" s="46" t="s">
        <v>1049</v>
      </c>
      <c r="D12" s="9" t="s">
        <v>1402</v>
      </c>
      <c r="E12" s="9" t="s">
        <v>22</v>
      </c>
      <c r="F12" s="9" t="s">
        <v>1380</v>
      </c>
      <c r="G12" s="9">
        <v>7364924564</v>
      </c>
      <c r="H12" s="9" t="s">
        <v>44</v>
      </c>
      <c r="I12" s="47" t="str">
        <f t="shared" si="0"/>
        <v>CC-13   BHIS</v>
      </c>
      <c r="J12" s="47" t="str">
        <f t="shared" si="1"/>
        <v>HIS</v>
      </c>
      <c r="K12" s="47">
        <v>8.24</v>
      </c>
    </row>
    <row r="13" spans="1:18" s="1" customFormat="1" ht="49.5" customHeight="1" x14ac:dyDescent="0.3">
      <c r="A13" s="46" t="s">
        <v>1403</v>
      </c>
      <c r="B13" s="46" t="s">
        <v>1404</v>
      </c>
      <c r="C13" s="46" t="s">
        <v>715</v>
      </c>
      <c r="D13" s="9" t="s">
        <v>1084</v>
      </c>
      <c r="E13" s="9" t="s">
        <v>22</v>
      </c>
      <c r="F13" s="9" t="s">
        <v>1380</v>
      </c>
      <c r="G13" s="9">
        <v>9635197424</v>
      </c>
      <c r="H13" s="9" t="s">
        <v>44</v>
      </c>
      <c r="I13" s="47" t="str">
        <f t="shared" si="0"/>
        <v>CC-13   BHIS</v>
      </c>
      <c r="J13" s="47" t="str">
        <f t="shared" si="1"/>
        <v>HIS</v>
      </c>
      <c r="K13" s="47">
        <v>8.25</v>
      </c>
    </row>
    <row r="14" spans="1:18" s="1" customFormat="1" ht="49.5" customHeight="1" x14ac:dyDescent="0.3">
      <c r="A14" s="46" t="s">
        <v>1405</v>
      </c>
      <c r="B14" s="46" t="s">
        <v>1406</v>
      </c>
      <c r="C14" s="46" t="s">
        <v>1407</v>
      </c>
      <c r="D14" s="9" t="s">
        <v>1408</v>
      </c>
      <c r="E14" s="9" t="s">
        <v>22</v>
      </c>
      <c r="F14" s="9" t="s">
        <v>1380</v>
      </c>
      <c r="G14" s="9">
        <v>8250817942</v>
      </c>
      <c r="H14" s="9" t="s">
        <v>44</v>
      </c>
      <c r="I14" s="47" t="str">
        <f t="shared" si="0"/>
        <v>CC-13   BHIS</v>
      </c>
      <c r="J14" s="47" t="str">
        <f t="shared" si="1"/>
        <v>HIS</v>
      </c>
      <c r="K14" s="47">
        <v>8.25</v>
      </c>
    </row>
    <row r="15" spans="1:18" s="1" customFormat="1" ht="49.5" customHeight="1" x14ac:dyDescent="0.3">
      <c r="A15" s="46" t="s">
        <v>1409</v>
      </c>
      <c r="B15" s="46" t="s">
        <v>1410</v>
      </c>
      <c r="C15" s="46" t="s">
        <v>1411</v>
      </c>
      <c r="D15" s="9" t="s">
        <v>517</v>
      </c>
      <c r="E15" s="9" t="s">
        <v>29</v>
      </c>
      <c r="F15" s="9" t="s">
        <v>1380</v>
      </c>
      <c r="G15" s="9">
        <v>9635011373</v>
      </c>
      <c r="H15" s="9" t="s">
        <v>44</v>
      </c>
      <c r="I15" s="47" t="str">
        <f t="shared" si="0"/>
        <v>CC-13   BHIS</v>
      </c>
      <c r="J15" s="47" t="str">
        <f t="shared" si="1"/>
        <v>HIS</v>
      </c>
      <c r="K15" s="47">
        <v>8.27</v>
      </c>
    </row>
    <row r="16" spans="1:18" s="1" customFormat="1" ht="49.5" customHeight="1" x14ac:dyDescent="0.3">
      <c r="A16" s="46" t="s">
        <v>1412</v>
      </c>
      <c r="B16" s="46" t="s">
        <v>1413</v>
      </c>
      <c r="C16" s="46" t="s">
        <v>1193</v>
      </c>
      <c r="D16" s="9" t="s">
        <v>1414</v>
      </c>
      <c r="E16" s="9" t="s">
        <v>29</v>
      </c>
      <c r="F16" s="9" t="s">
        <v>1380</v>
      </c>
      <c r="G16" s="9">
        <v>6295446814</v>
      </c>
      <c r="H16" s="9" t="s">
        <v>44</v>
      </c>
      <c r="I16" s="47" t="str">
        <f t="shared" si="0"/>
        <v>CC-13   BHIS</v>
      </c>
      <c r="J16" s="47" t="str">
        <f t="shared" si="1"/>
        <v>HIS</v>
      </c>
      <c r="K16" s="47">
        <v>8.27</v>
      </c>
    </row>
    <row r="17" spans="1:11" s="1" customFormat="1" ht="49.5" customHeight="1" x14ac:dyDescent="0.3">
      <c r="A17" s="46" t="s">
        <v>1415</v>
      </c>
      <c r="B17" s="46" t="s">
        <v>1416</v>
      </c>
      <c r="C17" s="46" t="s">
        <v>349</v>
      </c>
      <c r="D17" s="9" t="s">
        <v>1417</v>
      </c>
      <c r="E17" s="9" t="s">
        <v>29</v>
      </c>
      <c r="F17" s="9" t="s">
        <v>1380</v>
      </c>
      <c r="G17" s="9">
        <v>9609082927</v>
      </c>
      <c r="H17" s="9" t="s">
        <v>44</v>
      </c>
      <c r="I17" s="47" t="str">
        <f t="shared" si="0"/>
        <v>CC-13   BHIS</v>
      </c>
      <c r="J17" s="47" t="str">
        <f t="shared" si="1"/>
        <v>HIS</v>
      </c>
      <c r="K17" s="47">
        <v>8.34</v>
      </c>
    </row>
    <row r="18" spans="1:11" s="1" customFormat="1" ht="49.5" customHeight="1" x14ac:dyDescent="0.3">
      <c r="A18" s="46" t="s">
        <v>1418</v>
      </c>
      <c r="B18" s="46" t="s">
        <v>1419</v>
      </c>
      <c r="C18" s="46" t="s">
        <v>835</v>
      </c>
      <c r="D18" s="9" t="s">
        <v>1420</v>
      </c>
      <c r="E18" s="9" t="s">
        <v>22</v>
      </c>
      <c r="F18" s="9" t="s">
        <v>1380</v>
      </c>
      <c r="G18" s="9">
        <v>6294460338</v>
      </c>
      <c r="H18" s="9" t="s">
        <v>44</v>
      </c>
      <c r="I18" s="47" t="str">
        <f t="shared" si="0"/>
        <v>CC-13   BHIS</v>
      </c>
      <c r="J18" s="47" t="str">
        <f t="shared" si="1"/>
        <v>HIS</v>
      </c>
      <c r="K18" s="47">
        <v>8.3800000000000008</v>
      </c>
    </row>
    <row r="19" spans="1:11" s="1" customFormat="1" ht="49.5" customHeight="1" x14ac:dyDescent="0.3">
      <c r="A19" s="46" t="s">
        <v>1421</v>
      </c>
      <c r="B19" s="46" t="s">
        <v>1422</v>
      </c>
      <c r="C19" s="46" t="s">
        <v>1423</v>
      </c>
      <c r="D19" s="9" t="s">
        <v>1424</v>
      </c>
      <c r="E19" s="9" t="s">
        <v>29</v>
      </c>
      <c r="F19" s="9" t="s">
        <v>1399</v>
      </c>
      <c r="G19" s="9">
        <v>8436425063</v>
      </c>
      <c r="H19" s="9" t="s">
        <v>44</v>
      </c>
      <c r="I19" s="47" t="str">
        <f t="shared" si="0"/>
        <v>CC-13   BHIS</v>
      </c>
      <c r="J19" s="47" t="str">
        <f t="shared" si="1"/>
        <v>HIS</v>
      </c>
      <c r="K19" s="47">
        <v>8.41</v>
      </c>
    </row>
    <row r="20" spans="1:11" s="1" customFormat="1" ht="49.5" customHeight="1" x14ac:dyDescent="0.3">
      <c r="A20" s="46" t="s">
        <v>1425</v>
      </c>
      <c r="B20" s="46" t="s">
        <v>1426</v>
      </c>
      <c r="C20" s="46" t="s">
        <v>1427</v>
      </c>
      <c r="D20" s="9" t="s">
        <v>1428</v>
      </c>
      <c r="E20" s="9" t="s">
        <v>22</v>
      </c>
      <c r="F20" s="9" t="s">
        <v>1380</v>
      </c>
      <c r="G20" s="9">
        <v>9749101608</v>
      </c>
      <c r="H20" s="9" t="s">
        <v>44</v>
      </c>
      <c r="I20" s="47" t="str">
        <f t="shared" si="0"/>
        <v>CC-13   BHIS</v>
      </c>
      <c r="J20" s="47" t="str">
        <f t="shared" si="1"/>
        <v>HIS</v>
      </c>
      <c r="K20" s="47">
        <v>8.41</v>
      </c>
    </row>
    <row r="21" spans="1:11" s="1" customFormat="1" ht="49.5" customHeight="1" x14ac:dyDescent="0.3">
      <c r="A21" s="46" t="s">
        <v>1429</v>
      </c>
      <c r="B21" s="46" t="s">
        <v>1430</v>
      </c>
      <c r="C21" s="46" t="s">
        <v>1431</v>
      </c>
      <c r="D21" s="9" t="s">
        <v>1432</v>
      </c>
      <c r="E21" s="9" t="s">
        <v>22</v>
      </c>
      <c r="F21" s="9" t="s">
        <v>1380</v>
      </c>
      <c r="G21" s="9">
        <v>7029138626</v>
      </c>
      <c r="H21" s="9" t="s">
        <v>44</v>
      </c>
      <c r="I21" s="47" t="str">
        <f t="shared" si="0"/>
        <v>CC-13   BHIS</v>
      </c>
      <c r="J21" s="47" t="str">
        <f t="shared" si="1"/>
        <v>HIS</v>
      </c>
      <c r="K21" s="47">
        <v>8.4499999999999993</v>
      </c>
    </row>
    <row r="22" spans="1:11" s="1" customFormat="1" ht="49.5" customHeight="1" x14ac:dyDescent="0.3">
      <c r="A22" s="46" t="s">
        <v>1433</v>
      </c>
      <c r="B22" s="46" t="s">
        <v>1434</v>
      </c>
      <c r="C22" s="46" t="s">
        <v>1435</v>
      </c>
      <c r="D22" s="9" t="s">
        <v>1436</v>
      </c>
      <c r="E22" s="9" t="s">
        <v>22</v>
      </c>
      <c r="F22" s="9" t="s">
        <v>1380</v>
      </c>
      <c r="G22" s="9">
        <v>6294237056</v>
      </c>
      <c r="H22" s="9" t="s">
        <v>44</v>
      </c>
      <c r="I22" s="47" t="str">
        <f t="shared" si="0"/>
        <v>CC-13   BHIS</v>
      </c>
      <c r="J22" s="47" t="str">
        <f t="shared" si="1"/>
        <v>HIS</v>
      </c>
      <c r="K22" s="47">
        <v>8.49</v>
      </c>
    </row>
    <row r="23" spans="1:11" s="1" customFormat="1" ht="49.5" customHeight="1" x14ac:dyDescent="0.3">
      <c r="A23" s="46" t="s">
        <v>1437</v>
      </c>
      <c r="B23" s="46" t="s">
        <v>1438</v>
      </c>
      <c r="C23" s="46" t="s">
        <v>1439</v>
      </c>
      <c r="D23" s="9" t="s">
        <v>1440</v>
      </c>
      <c r="E23" s="9" t="s">
        <v>22</v>
      </c>
      <c r="F23" s="9" t="s">
        <v>1399</v>
      </c>
      <c r="G23" s="9">
        <v>6294309617</v>
      </c>
      <c r="H23" s="9" t="s">
        <v>44</v>
      </c>
      <c r="I23" s="47" t="str">
        <f t="shared" si="0"/>
        <v>CC-13   BHIS</v>
      </c>
      <c r="J23" s="47" t="str">
        <f t="shared" si="1"/>
        <v>HIS</v>
      </c>
      <c r="K23" s="47">
        <v>8.51</v>
      </c>
    </row>
    <row r="24" spans="1:11" s="1" customFormat="1" ht="49.5" customHeight="1" x14ac:dyDescent="0.3">
      <c r="A24" s="46" t="s">
        <v>1441</v>
      </c>
      <c r="B24" s="46" t="s">
        <v>1442</v>
      </c>
      <c r="C24" s="46" t="s">
        <v>1158</v>
      </c>
      <c r="D24" s="9" t="s">
        <v>1443</v>
      </c>
      <c r="E24" s="9" t="s">
        <v>22</v>
      </c>
      <c r="F24" s="9" t="s">
        <v>1380</v>
      </c>
      <c r="G24" s="9">
        <v>6294457256</v>
      </c>
      <c r="H24" s="9" t="s">
        <v>44</v>
      </c>
      <c r="I24" s="47" t="str">
        <f t="shared" si="0"/>
        <v>CC-13   BHIS</v>
      </c>
      <c r="J24" s="47" t="str">
        <f t="shared" si="1"/>
        <v>HIS</v>
      </c>
      <c r="K24" s="47">
        <v>8.51</v>
      </c>
    </row>
    <row r="25" spans="1:11" s="1" customFormat="1" ht="49.5" customHeight="1" x14ac:dyDescent="0.3">
      <c r="A25" s="46" t="s">
        <v>1444</v>
      </c>
      <c r="B25" s="46" t="s">
        <v>1445</v>
      </c>
      <c r="C25" s="46" t="s">
        <v>678</v>
      </c>
      <c r="D25" s="9" t="s">
        <v>62</v>
      </c>
      <c r="E25" s="9" t="s">
        <v>29</v>
      </c>
      <c r="F25" s="9" t="s">
        <v>1380</v>
      </c>
      <c r="G25" s="9">
        <v>8016337957</v>
      </c>
      <c r="H25" s="9" t="s">
        <v>44</v>
      </c>
      <c r="I25" s="47" t="str">
        <f t="shared" si="0"/>
        <v>CC-13   BHIS</v>
      </c>
      <c r="J25" s="47" t="str">
        <f t="shared" si="1"/>
        <v>HIS</v>
      </c>
      <c r="K25" s="47">
        <v>8.58</v>
      </c>
    </row>
    <row r="26" spans="1:11" s="1" customFormat="1" ht="49.5" customHeight="1" x14ac:dyDescent="0.3">
      <c r="A26" s="46" t="s">
        <v>1446</v>
      </c>
      <c r="B26" s="46" t="s">
        <v>1447</v>
      </c>
      <c r="C26" s="46" t="s">
        <v>1448</v>
      </c>
      <c r="D26" s="9" t="s">
        <v>1449</v>
      </c>
      <c r="E26" s="9" t="s">
        <v>22</v>
      </c>
      <c r="F26" s="9" t="s">
        <v>1380</v>
      </c>
      <c r="G26" s="9">
        <v>6294585380</v>
      </c>
      <c r="H26" s="9" t="s">
        <v>44</v>
      </c>
      <c r="I26" s="47" t="str">
        <f t="shared" si="0"/>
        <v>CC-13   BHIS</v>
      </c>
      <c r="J26" s="47" t="str">
        <f t="shared" si="1"/>
        <v>HIS</v>
      </c>
      <c r="K26" s="47">
        <v>8.59</v>
      </c>
    </row>
    <row r="27" spans="1:11" s="1" customFormat="1" ht="49.5" customHeight="1" x14ac:dyDescent="0.3">
      <c r="A27" s="46" t="s">
        <v>1450</v>
      </c>
      <c r="B27" s="46" t="s">
        <v>1451</v>
      </c>
      <c r="C27" s="46" t="s">
        <v>1139</v>
      </c>
      <c r="D27" s="9" t="s">
        <v>1452</v>
      </c>
      <c r="E27" s="9" t="s">
        <v>22</v>
      </c>
      <c r="F27" s="9" t="s">
        <v>1380</v>
      </c>
      <c r="G27" s="9">
        <v>6297601306</v>
      </c>
      <c r="H27" s="9" t="s">
        <v>44</v>
      </c>
      <c r="I27" s="47" t="str">
        <f t="shared" si="0"/>
        <v>CC-13   BHIS</v>
      </c>
      <c r="J27" s="47" t="str">
        <f t="shared" si="1"/>
        <v>HIS</v>
      </c>
      <c r="K27" s="47">
        <v>8.76</v>
      </c>
    </row>
    <row r="28" spans="1:11" s="1" customFormat="1" ht="49.5" customHeight="1" x14ac:dyDescent="0.3">
      <c r="A28" s="46" t="s">
        <v>1453</v>
      </c>
      <c r="B28" s="46" t="s">
        <v>1454</v>
      </c>
      <c r="C28" s="46" t="s">
        <v>1455</v>
      </c>
      <c r="D28" s="9" t="s">
        <v>330</v>
      </c>
      <c r="E28" s="9" t="s">
        <v>29</v>
      </c>
      <c r="F28" s="9" t="s">
        <v>1380</v>
      </c>
      <c r="G28" s="9">
        <v>9547528389</v>
      </c>
      <c r="H28" s="9" t="s">
        <v>44</v>
      </c>
      <c r="I28" s="47" t="str">
        <f t="shared" si="0"/>
        <v>CC-13   BHIS</v>
      </c>
      <c r="J28" s="47" t="str">
        <f t="shared" si="1"/>
        <v>HIS</v>
      </c>
      <c r="K28" s="47">
        <v>8.76</v>
      </c>
    </row>
    <row r="29" spans="1:11" s="1" customFormat="1" ht="49.5" customHeight="1" x14ac:dyDescent="0.3">
      <c r="A29" s="46" t="s">
        <v>1456</v>
      </c>
      <c r="B29" s="46" t="s">
        <v>1457</v>
      </c>
      <c r="C29" s="46" t="s">
        <v>1458</v>
      </c>
      <c r="D29" s="9" t="s">
        <v>1459</v>
      </c>
      <c r="E29" s="9" t="s">
        <v>22</v>
      </c>
      <c r="F29" s="9" t="s">
        <v>1380</v>
      </c>
      <c r="G29" s="9">
        <v>8585878112</v>
      </c>
      <c r="H29" s="9" t="s">
        <v>44</v>
      </c>
      <c r="I29" s="47" t="str">
        <f t="shared" si="0"/>
        <v>CC-13   BHIS</v>
      </c>
      <c r="J29" s="47" t="str">
        <f t="shared" si="1"/>
        <v>HIS</v>
      </c>
      <c r="K29" s="47">
        <v>8.82</v>
      </c>
    </row>
    <row r="30" spans="1:11" s="1" customFormat="1" ht="49.5" customHeight="1" x14ac:dyDescent="0.3">
      <c r="A30" s="46" t="s">
        <v>1460</v>
      </c>
      <c r="B30" s="46" t="s">
        <v>1461</v>
      </c>
      <c r="C30" s="46" t="s">
        <v>1462</v>
      </c>
      <c r="D30" s="9" t="s">
        <v>1463</v>
      </c>
      <c r="E30" s="9" t="s">
        <v>22</v>
      </c>
      <c r="F30" s="9" t="s">
        <v>1380</v>
      </c>
      <c r="G30" s="9">
        <v>6295501399</v>
      </c>
      <c r="H30" s="9" t="s">
        <v>44</v>
      </c>
      <c r="I30" s="47" t="str">
        <f t="shared" si="0"/>
        <v>CC-13   BHIS</v>
      </c>
      <c r="J30" s="47" t="str">
        <f t="shared" si="1"/>
        <v>HIS</v>
      </c>
      <c r="K30" s="47">
        <v>8.83</v>
      </c>
    </row>
    <row r="31" spans="1:11" s="1" customFormat="1" ht="49.5" customHeight="1" x14ac:dyDescent="0.3">
      <c r="A31" s="46" t="s">
        <v>1464</v>
      </c>
      <c r="B31" s="46" t="s">
        <v>1465</v>
      </c>
      <c r="C31" s="46" t="s">
        <v>1466</v>
      </c>
      <c r="D31" s="9" t="s">
        <v>1467</v>
      </c>
      <c r="E31" s="9" t="s">
        <v>22</v>
      </c>
      <c r="F31" s="9" t="s">
        <v>1380</v>
      </c>
      <c r="G31" s="9">
        <v>7679896617</v>
      </c>
      <c r="H31" s="9" t="s">
        <v>44</v>
      </c>
      <c r="I31" s="47" t="str">
        <f t="shared" si="0"/>
        <v>CC-13   BHIS</v>
      </c>
      <c r="J31" s="47" t="str">
        <f t="shared" si="1"/>
        <v>HIS</v>
      </c>
      <c r="K31" s="47">
        <v>8.85</v>
      </c>
    </row>
    <row r="32" spans="1:11" s="1" customFormat="1" ht="49.5" customHeight="1" x14ac:dyDescent="0.3">
      <c r="A32" s="46" t="s">
        <v>1468</v>
      </c>
      <c r="B32" s="46" t="s">
        <v>1469</v>
      </c>
      <c r="C32" s="46" t="s">
        <v>669</v>
      </c>
      <c r="D32" s="9" t="s">
        <v>1470</v>
      </c>
      <c r="E32" s="9" t="s">
        <v>22</v>
      </c>
      <c r="F32" s="9" t="s">
        <v>1380</v>
      </c>
      <c r="G32" s="9">
        <v>7365928485</v>
      </c>
      <c r="H32" s="9" t="s">
        <v>44</v>
      </c>
      <c r="I32" s="47" t="str">
        <f t="shared" si="0"/>
        <v>CC-13   BHIS</v>
      </c>
      <c r="J32" s="47" t="str">
        <f t="shared" si="1"/>
        <v>HIS</v>
      </c>
      <c r="K32" s="47">
        <v>8.89</v>
      </c>
    </row>
    <row r="33" spans="1:11" s="1" customFormat="1" ht="49.5" customHeight="1" x14ac:dyDescent="0.3">
      <c r="A33" s="46" t="s">
        <v>1471</v>
      </c>
      <c r="B33" s="46" t="s">
        <v>1472</v>
      </c>
      <c r="C33" s="46" t="s">
        <v>1473</v>
      </c>
      <c r="D33" s="9" t="s">
        <v>1474</v>
      </c>
      <c r="E33" s="9" t="s">
        <v>22</v>
      </c>
      <c r="F33" s="9" t="s">
        <v>1380</v>
      </c>
      <c r="G33" s="9">
        <v>8972568539</v>
      </c>
      <c r="H33" s="9" t="s">
        <v>44</v>
      </c>
      <c r="I33" s="47" t="str">
        <f t="shared" si="0"/>
        <v>CC-13   BHIS</v>
      </c>
      <c r="J33" s="47" t="str">
        <f t="shared" si="1"/>
        <v>HIS</v>
      </c>
      <c r="K33" s="47">
        <v>8.9</v>
      </c>
    </row>
    <row r="34" spans="1:11" s="1" customFormat="1" ht="49.5" customHeight="1" x14ac:dyDescent="0.3">
      <c r="A34" s="46" t="s">
        <v>1475</v>
      </c>
      <c r="B34" s="46" t="s">
        <v>1476</v>
      </c>
      <c r="C34" s="46" t="s">
        <v>1477</v>
      </c>
      <c r="D34" s="9" t="s">
        <v>1478</v>
      </c>
      <c r="E34" s="9" t="s">
        <v>22</v>
      </c>
      <c r="F34" s="9" t="s">
        <v>1380</v>
      </c>
      <c r="G34" s="9">
        <v>6296228360</v>
      </c>
      <c r="H34" s="9" t="s">
        <v>44</v>
      </c>
      <c r="I34" s="47" t="str">
        <f t="shared" si="0"/>
        <v>CC-13   BHIS</v>
      </c>
      <c r="J34" s="47" t="str">
        <f t="shared" si="1"/>
        <v>HIS</v>
      </c>
      <c r="K34" s="47">
        <v>8.94</v>
      </c>
    </row>
    <row r="35" spans="1:11" s="1" customFormat="1" ht="49.5" customHeight="1" x14ac:dyDescent="0.3">
      <c r="A35" s="46" t="s">
        <v>1479</v>
      </c>
      <c r="B35" s="46" t="s">
        <v>1480</v>
      </c>
      <c r="C35" s="46" t="s">
        <v>1481</v>
      </c>
      <c r="D35" s="9" t="s">
        <v>1482</v>
      </c>
      <c r="E35" s="9" t="s">
        <v>22</v>
      </c>
      <c r="F35" s="9" t="s">
        <v>1380</v>
      </c>
      <c r="G35" s="9">
        <v>9064295274</v>
      </c>
      <c r="H35" s="9" t="s">
        <v>44</v>
      </c>
      <c r="I35" s="47" t="str">
        <f t="shared" si="0"/>
        <v>CC-13   BHIS</v>
      </c>
      <c r="J35" s="47" t="str">
        <f t="shared" si="1"/>
        <v>HIS</v>
      </c>
      <c r="K35" s="47">
        <v>9</v>
      </c>
    </row>
    <row r="36" spans="1:11" s="1" customFormat="1" ht="49.5" customHeight="1" x14ac:dyDescent="0.3">
      <c r="A36" s="46" t="s">
        <v>1483</v>
      </c>
      <c r="B36" s="46" t="s">
        <v>1484</v>
      </c>
      <c r="C36" s="46" t="s">
        <v>1485</v>
      </c>
      <c r="D36" s="9" t="s">
        <v>338</v>
      </c>
      <c r="E36" s="9" t="s">
        <v>22</v>
      </c>
      <c r="F36" s="9" t="s">
        <v>1380</v>
      </c>
      <c r="G36" s="9">
        <v>7076401717</v>
      </c>
      <c r="H36" s="9" t="s">
        <v>44</v>
      </c>
      <c r="I36" s="47" t="str">
        <f t="shared" si="0"/>
        <v>CC-13   BHIS</v>
      </c>
      <c r="J36" s="47" t="str">
        <f t="shared" si="1"/>
        <v>HIS</v>
      </c>
      <c r="K36" s="47">
        <v>9</v>
      </c>
    </row>
    <row r="37" spans="1:11" s="1" customFormat="1" ht="49.5" customHeight="1" x14ac:dyDescent="0.3">
      <c r="A37" s="46" t="s">
        <v>1486</v>
      </c>
      <c r="B37" s="46" t="s">
        <v>1487</v>
      </c>
      <c r="C37" s="46" t="s">
        <v>1488</v>
      </c>
      <c r="D37" s="9" t="s">
        <v>1489</v>
      </c>
      <c r="E37" s="9" t="s">
        <v>29</v>
      </c>
      <c r="F37" s="9" t="s">
        <v>1380</v>
      </c>
      <c r="G37" s="9">
        <v>8250407615</v>
      </c>
      <c r="H37" s="9" t="s">
        <v>44</v>
      </c>
      <c r="I37" s="47" t="str">
        <f t="shared" si="0"/>
        <v>CC-13   BHIS</v>
      </c>
      <c r="J37" s="47" t="str">
        <f t="shared" si="1"/>
        <v>HIS</v>
      </c>
      <c r="K37" s="47">
        <v>9.01</v>
      </c>
    </row>
    <row r="38" spans="1:11" s="1" customFormat="1" ht="49.5" customHeight="1" x14ac:dyDescent="0.3">
      <c r="A38" s="46" t="s">
        <v>1490</v>
      </c>
      <c r="B38" s="46" t="s">
        <v>1491</v>
      </c>
      <c r="C38" s="46" t="s">
        <v>660</v>
      </c>
      <c r="D38" s="9" t="s">
        <v>1492</v>
      </c>
      <c r="E38" s="9" t="s">
        <v>22</v>
      </c>
      <c r="F38" s="9" t="s">
        <v>1380</v>
      </c>
      <c r="G38" s="9">
        <v>9749688790</v>
      </c>
      <c r="H38" s="9" t="s">
        <v>44</v>
      </c>
      <c r="I38" s="47" t="str">
        <f t="shared" si="0"/>
        <v>CC-13   BHIS</v>
      </c>
      <c r="J38" s="47" t="str">
        <f t="shared" si="1"/>
        <v>HIS</v>
      </c>
      <c r="K38" s="47">
        <v>9.0399999999999991</v>
      </c>
    </row>
    <row r="39" spans="1:11" s="1" customFormat="1" ht="49.5" customHeight="1" x14ac:dyDescent="0.3">
      <c r="A39" s="46" t="s">
        <v>1493</v>
      </c>
      <c r="B39" s="46" t="s">
        <v>1494</v>
      </c>
      <c r="C39" s="46" t="s">
        <v>1495</v>
      </c>
      <c r="D39" s="9" t="s">
        <v>1248</v>
      </c>
      <c r="E39" s="9" t="s">
        <v>22</v>
      </c>
      <c r="F39" s="9" t="s">
        <v>1380</v>
      </c>
      <c r="G39" s="9">
        <v>8016570424</v>
      </c>
      <c r="H39" s="9" t="s">
        <v>44</v>
      </c>
      <c r="I39" s="47" t="str">
        <f t="shared" si="0"/>
        <v>CC-13   BHIS</v>
      </c>
      <c r="J39" s="47" t="str">
        <f t="shared" si="1"/>
        <v>HIS</v>
      </c>
      <c r="K39" s="47">
        <v>9.1</v>
      </c>
    </row>
    <row r="40" spans="1:11" s="1" customFormat="1" ht="49.5" customHeight="1" x14ac:dyDescent="0.3">
      <c r="A40" s="46" t="s">
        <v>1496</v>
      </c>
      <c r="B40" s="46" t="s">
        <v>1497</v>
      </c>
      <c r="C40" s="46" t="s">
        <v>1498</v>
      </c>
      <c r="D40" s="9" t="s">
        <v>1499</v>
      </c>
      <c r="E40" s="9" t="s">
        <v>29</v>
      </c>
      <c r="F40" s="9" t="s">
        <v>1380</v>
      </c>
      <c r="G40" s="9">
        <v>7872917231</v>
      </c>
      <c r="H40" s="9" t="s">
        <v>44</v>
      </c>
      <c r="I40" s="47" t="str">
        <f t="shared" si="0"/>
        <v>CC-13   BHIS</v>
      </c>
      <c r="J40" s="47" t="str">
        <f t="shared" si="1"/>
        <v>HIS</v>
      </c>
      <c r="K40" s="47">
        <v>9.15</v>
      </c>
    </row>
    <row r="41" spans="1:11" s="1" customFormat="1" ht="49.5" customHeight="1" x14ac:dyDescent="0.3">
      <c r="A41" s="46" t="s">
        <v>1500</v>
      </c>
      <c r="B41" s="46" t="s">
        <v>1501</v>
      </c>
      <c r="C41" s="46" t="s">
        <v>1502</v>
      </c>
      <c r="D41" s="9" t="s">
        <v>1503</v>
      </c>
      <c r="E41" s="9" t="s">
        <v>29</v>
      </c>
      <c r="F41" s="9" t="s">
        <v>1380</v>
      </c>
      <c r="G41" s="9">
        <v>6295148828</v>
      </c>
      <c r="H41" s="9" t="s">
        <v>44</v>
      </c>
      <c r="I41" s="47" t="str">
        <f t="shared" si="0"/>
        <v>CC-13   BHIS</v>
      </c>
      <c r="J41" s="47" t="str">
        <f t="shared" si="1"/>
        <v>HIS</v>
      </c>
      <c r="K41" s="47">
        <v>9.17</v>
      </c>
    </row>
    <row r="42" spans="1:11" s="1" customFormat="1" ht="49.5" customHeight="1" x14ac:dyDescent="0.3">
      <c r="A42" s="46" t="s">
        <v>1504</v>
      </c>
      <c r="B42" s="46" t="s">
        <v>1505</v>
      </c>
      <c r="C42" s="46" t="s">
        <v>831</v>
      </c>
      <c r="D42" s="9" t="s">
        <v>1506</v>
      </c>
      <c r="E42" s="9" t="s">
        <v>29</v>
      </c>
      <c r="F42" s="9" t="s">
        <v>1380</v>
      </c>
      <c r="G42" s="9">
        <v>8768851438</v>
      </c>
      <c r="H42" s="9" t="s">
        <v>44</v>
      </c>
      <c r="I42" s="47" t="str">
        <f t="shared" si="0"/>
        <v>CC-13   BHIS</v>
      </c>
      <c r="J42" s="47" t="str">
        <f t="shared" si="1"/>
        <v>HIS</v>
      </c>
      <c r="K42" s="47">
        <v>9.17</v>
      </c>
    </row>
    <row r="43" spans="1:11" s="1" customFormat="1" ht="49.5" customHeight="1" x14ac:dyDescent="0.3">
      <c r="A43" s="46" t="s">
        <v>1507</v>
      </c>
      <c r="B43" s="46" t="s">
        <v>1508</v>
      </c>
      <c r="C43" s="46" t="s">
        <v>1094</v>
      </c>
      <c r="D43" s="9" t="s">
        <v>1509</v>
      </c>
      <c r="E43" s="9" t="s">
        <v>22</v>
      </c>
      <c r="F43" s="9" t="s">
        <v>1380</v>
      </c>
      <c r="G43" s="9">
        <v>7550916208</v>
      </c>
      <c r="H43" s="9" t="s">
        <v>44</v>
      </c>
      <c r="I43" s="47" t="str">
        <f t="shared" si="0"/>
        <v>CC-13   BHIS</v>
      </c>
      <c r="J43" s="47" t="str">
        <f t="shared" si="1"/>
        <v>HIS</v>
      </c>
      <c r="K43" s="47">
        <v>9.18</v>
      </c>
    </row>
    <row r="44" spans="1:11" s="1" customFormat="1" ht="49.5" customHeight="1" x14ac:dyDescent="0.3">
      <c r="A44" s="46" t="s">
        <v>1510</v>
      </c>
      <c r="B44" s="46" t="s">
        <v>1511</v>
      </c>
      <c r="C44" s="46" t="s">
        <v>660</v>
      </c>
      <c r="D44" s="9" t="s">
        <v>1512</v>
      </c>
      <c r="E44" s="9" t="s">
        <v>29</v>
      </c>
      <c r="F44" s="9" t="s">
        <v>1380</v>
      </c>
      <c r="G44" s="9">
        <v>8159888569</v>
      </c>
      <c r="H44" s="9" t="s">
        <v>44</v>
      </c>
      <c r="I44" s="47" t="str">
        <f t="shared" si="0"/>
        <v>CC-13   BHIS</v>
      </c>
      <c r="J44" s="47" t="str">
        <f t="shared" si="1"/>
        <v>HIS</v>
      </c>
      <c r="K44" s="47">
        <v>9.23</v>
      </c>
    </row>
  </sheetData>
  <mergeCells count="3">
    <mergeCell ref="A4:K4"/>
    <mergeCell ref="A3:K3"/>
    <mergeCell ref="A1:K2"/>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Roman,Regular"&amp;12&amp;Kffffff&amp;A</oddHeader>
    <oddFooter>&amp;C&amp;"Times New Roman,Regular"&amp;12&amp;KffffffPage &amp;P</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5"/>
  <sheetViews>
    <sheetView zoomScaleNormal="100" workbookViewId="0">
      <selection activeCell="T8" sqref="T8"/>
    </sheetView>
  </sheetViews>
  <sheetFormatPr defaultColWidth="11.6640625" defaultRowHeight="14.4" x14ac:dyDescent="0.3"/>
  <cols>
    <col min="2" max="2" width="13.44140625" customWidth="1"/>
    <col min="6" max="9" width="11.5546875" hidden="1"/>
    <col min="13" max="13" width="13.88671875" customWidth="1"/>
    <col min="14" max="14" width="13.6640625" customWidth="1"/>
    <col min="15" max="15" width="12.88671875" customWidth="1"/>
    <col min="16" max="17" width="13.88671875" customWidth="1"/>
  </cols>
  <sheetData>
    <row r="1" spans="1:18" x14ac:dyDescent="0.3">
      <c r="A1" s="31"/>
      <c r="B1" s="32"/>
      <c r="C1" s="32"/>
      <c r="D1" s="32"/>
      <c r="E1" s="32"/>
      <c r="F1" s="32"/>
      <c r="G1" s="32"/>
      <c r="H1" s="32"/>
      <c r="I1" s="32"/>
      <c r="J1" s="32"/>
      <c r="K1" s="33"/>
      <c r="L1" s="9" t="s">
        <v>0</v>
      </c>
      <c r="M1" s="9" t="s">
        <v>1</v>
      </c>
      <c r="N1" s="9" t="s">
        <v>2</v>
      </c>
      <c r="O1" s="9" t="s">
        <v>3</v>
      </c>
      <c r="P1" s="9" t="s">
        <v>4</v>
      </c>
      <c r="Q1" s="9" t="s">
        <v>5</v>
      </c>
      <c r="R1" s="9" t="s">
        <v>6</v>
      </c>
    </row>
    <row r="2" spans="1:18" ht="28.8" x14ac:dyDescent="0.3">
      <c r="A2" s="34"/>
      <c r="B2" s="35"/>
      <c r="C2" s="35"/>
      <c r="D2" s="35"/>
      <c r="E2" s="35"/>
      <c r="F2" s="35"/>
      <c r="G2" s="35"/>
      <c r="H2" s="35"/>
      <c r="I2" s="35"/>
      <c r="J2" s="35"/>
      <c r="K2" s="36"/>
      <c r="L2" s="9" t="s">
        <v>7</v>
      </c>
      <c r="M2" s="9">
        <f>COUNTIFS(K1:K495, "&gt;=9.01", K1:K495, "&lt;=10")</f>
        <v>5</v>
      </c>
      <c r="N2" s="9">
        <f>COUNTIFS(K1:K495, "&gt;=8.01", K1:K495, "&lt;=9")</f>
        <v>25</v>
      </c>
      <c r="O2" s="9">
        <f>COUNTIFS(K1:K495, "&gt;=7.01", K1:K495, "&lt;=8")</f>
        <v>0</v>
      </c>
      <c r="P2" s="9">
        <f>COUNTIFS(K1:K495, "&gt;=6.01", K1:K495, "&lt;=7")</f>
        <v>0</v>
      </c>
      <c r="Q2" s="9">
        <f>COUNTIFS(K1:K495, "&gt;=5.01", K1:K495, "&lt;=6")</f>
        <v>0</v>
      </c>
      <c r="R2" s="9">
        <f>SUM(M2:Q2)</f>
        <v>30</v>
      </c>
    </row>
    <row r="3" spans="1:18" ht="21" x14ac:dyDescent="0.4">
      <c r="A3" s="16" t="s">
        <v>1729</v>
      </c>
      <c r="B3" s="17"/>
      <c r="C3" s="17"/>
      <c r="D3" s="17"/>
      <c r="E3" s="17"/>
      <c r="F3" s="17"/>
      <c r="G3" s="17"/>
      <c r="H3" s="17"/>
      <c r="I3" s="17"/>
      <c r="J3" s="17"/>
      <c r="K3" s="28"/>
    </row>
    <row r="4" spans="1:18" ht="18" x14ac:dyDescent="0.35">
      <c r="A4" s="29" t="s">
        <v>1733</v>
      </c>
      <c r="B4" s="30"/>
      <c r="C4" s="30"/>
      <c r="D4" s="30"/>
      <c r="E4" s="30"/>
      <c r="F4" s="30"/>
      <c r="G4" s="30"/>
      <c r="H4" s="30"/>
      <c r="I4" s="30"/>
      <c r="J4" s="30"/>
      <c r="K4" s="30"/>
    </row>
    <row r="5" spans="1:18" s="44" customFormat="1" ht="31.2" x14ac:dyDescent="0.3">
      <c r="A5" s="43" t="s">
        <v>8</v>
      </c>
      <c r="B5" s="43" t="s">
        <v>9</v>
      </c>
      <c r="C5" s="43" t="s">
        <v>10</v>
      </c>
      <c r="D5" s="43" t="s">
        <v>11</v>
      </c>
      <c r="E5" s="43" t="s">
        <v>12</v>
      </c>
      <c r="F5" s="43" t="s">
        <v>13</v>
      </c>
      <c r="G5" s="43" t="s">
        <v>14</v>
      </c>
      <c r="H5" s="43" t="s">
        <v>15</v>
      </c>
      <c r="I5" s="43"/>
      <c r="J5" s="43" t="s">
        <v>666</v>
      </c>
      <c r="K5" s="44" t="s">
        <v>16</v>
      </c>
    </row>
    <row r="6" spans="1:18" s="1" customFormat="1" ht="49.5" customHeight="1" x14ac:dyDescent="0.3">
      <c r="A6" s="46" t="s">
        <v>1513</v>
      </c>
      <c r="B6" s="46" t="s">
        <v>1514</v>
      </c>
      <c r="C6" s="46" t="s">
        <v>1515</v>
      </c>
      <c r="D6" s="9" t="s">
        <v>1516</v>
      </c>
      <c r="E6" s="9" t="s">
        <v>29</v>
      </c>
      <c r="F6" s="9" t="s">
        <v>1517</v>
      </c>
      <c r="G6" s="9">
        <v>9749356315</v>
      </c>
      <c r="H6" s="9" t="s">
        <v>44</v>
      </c>
      <c r="I6" s="47" t="str">
        <f t="shared" ref="I6:I35" si="0">LEFT(F6,12)</f>
        <v>CC-13   BPHI</v>
      </c>
      <c r="J6" s="47" t="str">
        <f t="shared" ref="J6:J35" si="1">RIGHT(I6,3)</f>
        <v>PHI</v>
      </c>
      <c r="K6" s="47">
        <v>8.1</v>
      </c>
    </row>
    <row r="7" spans="1:18" s="1" customFormat="1" ht="49.5" customHeight="1" x14ac:dyDescent="0.3">
      <c r="A7" s="46" t="s">
        <v>1518</v>
      </c>
      <c r="B7" s="46" t="s">
        <v>1519</v>
      </c>
      <c r="C7" s="46" t="s">
        <v>192</v>
      </c>
      <c r="D7" s="9" t="s">
        <v>892</v>
      </c>
      <c r="E7" s="9" t="s">
        <v>22</v>
      </c>
      <c r="F7" s="9" t="s">
        <v>1517</v>
      </c>
      <c r="G7" s="9">
        <v>7431039507</v>
      </c>
      <c r="H7" s="9" t="s">
        <v>44</v>
      </c>
      <c r="I7" s="47" t="str">
        <f t="shared" si="0"/>
        <v>CC-13   BPHI</v>
      </c>
      <c r="J7" s="47" t="str">
        <f t="shared" si="1"/>
        <v>PHI</v>
      </c>
      <c r="K7" s="47">
        <v>8.11</v>
      </c>
    </row>
    <row r="8" spans="1:18" s="1" customFormat="1" ht="49.5" customHeight="1" x14ac:dyDescent="0.3">
      <c r="A8" s="46" t="s">
        <v>1520</v>
      </c>
      <c r="B8" s="46" t="s">
        <v>1521</v>
      </c>
      <c r="C8" s="46" t="s">
        <v>1522</v>
      </c>
      <c r="D8" s="9" t="s">
        <v>1523</v>
      </c>
      <c r="E8" s="9" t="s">
        <v>22</v>
      </c>
      <c r="F8" s="9" t="s">
        <v>1517</v>
      </c>
      <c r="G8" s="9">
        <v>7602792763</v>
      </c>
      <c r="H8" s="9" t="s">
        <v>44</v>
      </c>
      <c r="I8" s="47" t="str">
        <f t="shared" si="0"/>
        <v>CC-13   BPHI</v>
      </c>
      <c r="J8" s="47" t="str">
        <f t="shared" si="1"/>
        <v>PHI</v>
      </c>
      <c r="K8" s="47">
        <v>8.1300000000000008</v>
      </c>
    </row>
    <row r="9" spans="1:18" s="1" customFormat="1" ht="49.5" customHeight="1" x14ac:dyDescent="0.3">
      <c r="A9" s="46" t="s">
        <v>1524</v>
      </c>
      <c r="B9" s="46" t="s">
        <v>1525</v>
      </c>
      <c r="C9" s="46" t="s">
        <v>1526</v>
      </c>
      <c r="D9" s="9" t="s">
        <v>1527</v>
      </c>
      <c r="E9" s="9" t="s">
        <v>29</v>
      </c>
      <c r="F9" s="9" t="s">
        <v>1517</v>
      </c>
      <c r="G9" s="9">
        <v>9775077265</v>
      </c>
      <c r="H9" s="9" t="s">
        <v>44</v>
      </c>
      <c r="I9" s="47" t="str">
        <f t="shared" si="0"/>
        <v>CC-13   BPHI</v>
      </c>
      <c r="J9" s="47" t="str">
        <f t="shared" si="1"/>
        <v>PHI</v>
      </c>
      <c r="K9" s="47">
        <v>8.17</v>
      </c>
    </row>
    <row r="10" spans="1:18" s="1" customFormat="1" ht="49.5" customHeight="1" x14ac:dyDescent="0.3">
      <c r="A10" s="46" t="s">
        <v>1528</v>
      </c>
      <c r="B10" s="46" t="s">
        <v>1529</v>
      </c>
      <c r="C10" s="46" t="s">
        <v>1530</v>
      </c>
      <c r="D10" s="9" t="s">
        <v>1531</v>
      </c>
      <c r="E10" s="9" t="s">
        <v>22</v>
      </c>
      <c r="F10" s="9" t="s">
        <v>1517</v>
      </c>
      <c r="G10" s="9">
        <v>9641003352</v>
      </c>
      <c r="H10" s="9" t="s">
        <v>44</v>
      </c>
      <c r="I10" s="47" t="str">
        <f t="shared" si="0"/>
        <v>CC-13   BPHI</v>
      </c>
      <c r="J10" s="47" t="str">
        <f t="shared" si="1"/>
        <v>PHI</v>
      </c>
      <c r="K10" s="47">
        <v>8.1999999999999993</v>
      </c>
    </row>
    <row r="11" spans="1:18" s="1" customFormat="1" ht="49.5" customHeight="1" x14ac:dyDescent="0.3">
      <c r="A11" s="46" t="s">
        <v>1532</v>
      </c>
      <c r="B11" s="46" t="s">
        <v>1533</v>
      </c>
      <c r="C11" s="46" t="s">
        <v>1291</v>
      </c>
      <c r="D11" s="9" t="s">
        <v>1534</v>
      </c>
      <c r="E11" s="9" t="s">
        <v>29</v>
      </c>
      <c r="F11" s="9" t="s">
        <v>1517</v>
      </c>
      <c r="G11" s="9">
        <v>9153149202</v>
      </c>
      <c r="H11" s="9" t="s">
        <v>44</v>
      </c>
      <c r="I11" s="47" t="str">
        <f t="shared" si="0"/>
        <v>CC-13   BPHI</v>
      </c>
      <c r="J11" s="47" t="str">
        <f t="shared" si="1"/>
        <v>PHI</v>
      </c>
      <c r="K11" s="47">
        <v>8.27</v>
      </c>
    </row>
    <row r="12" spans="1:18" s="1" customFormat="1" ht="49.5" customHeight="1" x14ac:dyDescent="0.3">
      <c r="A12" s="46" t="s">
        <v>1535</v>
      </c>
      <c r="B12" s="46" t="s">
        <v>1536</v>
      </c>
      <c r="C12" s="46" t="s">
        <v>1537</v>
      </c>
      <c r="D12" s="9" t="s">
        <v>1538</v>
      </c>
      <c r="E12" s="9" t="s">
        <v>22</v>
      </c>
      <c r="F12" s="9" t="s">
        <v>1517</v>
      </c>
      <c r="G12" s="9">
        <v>7679757366</v>
      </c>
      <c r="H12" s="9" t="s">
        <v>44</v>
      </c>
      <c r="I12" s="47" t="str">
        <f t="shared" si="0"/>
        <v>CC-13   BPHI</v>
      </c>
      <c r="J12" s="47" t="str">
        <f t="shared" si="1"/>
        <v>PHI</v>
      </c>
      <c r="K12" s="47">
        <v>8.2799999999999994</v>
      </c>
    </row>
    <row r="13" spans="1:18" s="1" customFormat="1" ht="49.5" customHeight="1" x14ac:dyDescent="0.3">
      <c r="A13" s="46" t="s">
        <v>1539</v>
      </c>
      <c r="B13" s="46" t="s">
        <v>1540</v>
      </c>
      <c r="C13" s="46" t="s">
        <v>1541</v>
      </c>
      <c r="D13" s="9" t="s">
        <v>1542</v>
      </c>
      <c r="E13" s="9" t="s">
        <v>22</v>
      </c>
      <c r="F13" s="9" t="s">
        <v>1517</v>
      </c>
      <c r="G13" s="9">
        <v>8670419067</v>
      </c>
      <c r="H13" s="9" t="s">
        <v>44</v>
      </c>
      <c r="I13" s="47" t="str">
        <f t="shared" si="0"/>
        <v>CC-13   BPHI</v>
      </c>
      <c r="J13" s="47" t="str">
        <f t="shared" si="1"/>
        <v>PHI</v>
      </c>
      <c r="K13" s="47">
        <v>8.31</v>
      </c>
    </row>
    <row r="14" spans="1:18" s="1" customFormat="1" ht="49.5" customHeight="1" x14ac:dyDescent="0.3">
      <c r="A14" s="46" t="s">
        <v>1543</v>
      </c>
      <c r="B14" s="46" t="s">
        <v>1544</v>
      </c>
      <c r="C14" s="46" t="s">
        <v>915</v>
      </c>
      <c r="D14" s="9" t="s">
        <v>434</v>
      </c>
      <c r="E14" s="9" t="s">
        <v>22</v>
      </c>
      <c r="F14" s="9" t="s">
        <v>1517</v>
      </c>
      <c r="G14" s="9">
        <v>6294911021</v>
      </c>
      <c r="H14" s="9" t="s">
        <v>44</v>
      </c>
      <c r="I14" s="47" t="str">
        <f t="shared" si="0"/>
        <v>CC-13   BPHI</v>
      </c>
      <c r="J14" s="47" t="str">
        <f t="shared" si="1"/>
        <v>PHI</v>
      </c>
      <c r="K14" s="47">
        <v>8.3699999999999992</v>
      </c>
    </row>
    <row r="15" spans="1:18" s="1" customFormat="1" ht="49.5" customHeight="1" x14ac:dyDescent="0.3">
      <c r="A15" s="46" t="s">
        <v>1545</v>
      </c>
      <c r="B15" s="46" t="s">
        <v>1546</v>
      </c>
      <c r="C15" s="46" t="s">
        <v>1102</v>
      </c>
      <c r="D15" s="9" t="s">
        <v>1547</v>
      </c>
      <c r="E15" s="9" t="s">
        <v>29</v>
      </c>
      <c r="F15" s="9" t="s">
        <v>1517</v>
      </c>
      <c r="G15" s="9">
        <v>8145201784</v>
      </c>
      <c r="H15" s="9" t="s">
        <v>44</v>
      </c>
      <c r="I15" s="47" t="str">
        <f t="shared" si="0"/>
        <v>CC-13   BPHI</v>
      </c>
      <c r="J15" s="47" t="str">
        <f t="shared" si="1"/>
        <v>PHI</v>
      </c>
      <c r="K15" s="47">
        <v>8.39</v>
      </c>
    </row>
    <row r="16" spans="1:18" s="1" customFormat="1" ht="49.5" customHeight="1" x14ac:dyDescent="0.3">
      <c r="A16" s="46" t="s">
        <v>1548</v>
      </c>
      <c r="B16" s="46" t="s">
        <v>1549</v>
      </c>
      <c r="C16" s="46" t="s">
        <v>1550</v>
      </c>
      <c r="D16" s="9" t="s">
        <v>28</v>
      </c>
      <c r="E16" s="9" t="s">
        <v>29</v>
      </c>
      <c r="F16" s="9" t="s">
        <v>1517</v>
      </c>
      <c r="G16" s="9">
        <v>7029414517</v>
      </c>
      <c r="H16" s="9" t="s">
        <v>44</v>
      </c>
      <c r="I16" s="47" t="str">
        <f t="shared" si="0"/>
        <v>CC-13   BPHI</v>
      </c>
      <c r="J16" s="47" t="str">
        <f t="shared" si="1"/>
        <v>PHI</v>
      </c>
      <c r="K16" s="47">
        <v>8.39</v>
      </c>
    </row>
    <row r="17" spans="1:11" s="1" customFormat="1" ht="49.5" customHeight="1" x14ac:dyDescent="0.3">
      <c r="A17" s="46" t="s">
        <v>1551</v>
      </c>
      <c r="B17" s="46" t="s">
        <v>1552</v>
      </c>
      <c r="C17" s="46" t="s">
        <v>1553</v>
      </c>
      <c r="D17" s="9" t="s">
        <v>1554</v>
      </c>
      <c r="E17" s="9" t="s">
        <v>22</v>
      </c>
      <c r="F17" s="9" t="s">
        <v>1517</v>
      </c>
      <c r="G17" s="9">
        <v>7407673647</v>
      </c>
      <c r="H17" s="9" t="s">
        <v>44</v>
      </c>
      <c r="I17" s="47" t="str">
        <f t="shared" si="0"/>
        <v>CC-13   BPHI</v>
      </c>
      <c r="J17" s="47" t="str">
        <f t="shared" si="1"/>
        <v>PHI</v>
      </c>
      <c r="K17" s="47">
        <v>8.39</v>
      </c>
    </row>
    <row r="18" spans="1:11" s="1" customFormat="1" ht="49.5" customHeight="1" x14ac:dyDescent="0.3">
      <c r="A18" s="46" t="s">
        <v>1555</v>
      </c>
      <c r="B18" s="46" t="s">
        <v>1556</v>
      </c>
      <c r="C18" s="46" t="s">
        <v>1557</v>
      </c>
      <c r="D18" s="9" t="s">
        <v>1558</v>
      </c>
      <c r="E18" s="9" t="s">
        <v>22</v>
      </c>
      <c r="F18" s="9" t="s">
        <v>1517</v>
      </c>
      <c r="G18" s="9">
        <v>8016135418</v>
      </c>
      <c r="H18" s="9" t="s">
        <v>44</v>
      </c>
      <c r="I18" s="47" t="str">
        <f t="shared" si="0"/>
        <v>CC-13   BPHI</v>
      </c>
      <c r="J18" s="47" t="str">
        <f t="shared" si="1"/>
        <v>PHI</v>
      </c>
      <c r="K18" s="47">
        <v>8.41</v>
      </c>
    </row>
    <row r="19" spans="1:11" s="1" customFormat="1" ht="49.5" customHeight="1" x14ac:dyDescent="0.3">
      <c r="A19" s="46" t="s">
        <v>1559</v>
      </c>
      <c r="B19" s="46" t="s">
        <v>1560</v>
      </c>
      <c r="C19" s="46" t="s">
        <v>1094</v>
      </c>
      <c r="D19" s="9" t="s">
        <v>1561</v>
      </c>
      <c r="E19" s="9" t="s">
        <v>22</v>
      </c>
      <c r="F19" s="9" t="s">
        <v>1517</v>
      </c>
      <c r="G19" s="9">
        <v>6296821759</v>
      </c>
      <c r="H19" s="9" t="s">
        <v>44</v>
      </c>
      <c r="I19" s="47" t="str">
        <f t="shared" si="0"/>
        <v>CC-13   BPHI</v>
      </c>
      <c r="J19" s="47" t="str">
        <f t="shared" si="1"/>
        <v>PHI</v>
      </c>
      <c r="K19" s="47">
        <v>8.4499999999999993</v>
      </c>
    </row>
    <row r="20" spans="1:11" s="1" customFormat="1" ht="49.5" customHeight="1" x14ac:dyDescent="0.3">
      <c r="A20" s="46" t="s">
        <v>1562</v>
      </c>
      <c r="B20" s="46" t="s">
        <v>1563</v>
      </c>
      <c r="C20" s="46" t="s">
        <v>1564</v>
      </c>
      <c r="D20" s="9" t="s">
        <v>1565</v>
      </c>
      <c r="E20" s="9" t="s">
        <v>22</v>
      </c>
      <c r="F20" s="9" t="s">
        <v>1517</v>
      </c>
      <c r="G20" s="9">
        <v>8170974197</v>
      </c>
      <c r="H20" s="9" t="s">
        <v>44</v>
      </c>
      <c r="I20" s="47" t="str">
        <f t="shared" si="0"/>
        <v>CC-13   BPHI</v>
      </c>
      <c r="J20" s="47" t="str">
        <f t="shared" si="1"/>
        <v>PHI</v>
      </c>
      <c r="K20" s="47">
        <v>8.4600000000000009</v>
      </c>
    </row>
    <row r="21" spans="1:11" s="1" customFormat="1" ht="49.5" customHeight="1" x14ac:dyDescent="0.3">
      <c r="A21" s="46" t="s">
        <v>1566</v>
      </c>
      <c r="B21" s="46" t="s">
        <v>1567</v>
      </c>
      <c r="C21" s="46" t="s">
        <v>1522</v>
      </c>
      <c r="D21" s="9" t="s">
        <v>1568</v>
      </c>
      <c r="E21" s="9" t="s">
        <v>29</v>
      </c>
      <c r="F21" s="9" t="s">
        <v>1517</v>
      </c>
      <c r="G21" s="9">
        <v>6297452660</v>
      </c>
      <c r="H21" s="9" t="s">
        <v>44</v>
      </c>
      <c r="I21" s="47" t="str">
        <f t="shared" si="0"/>
        <v>CC-13   BPHI</v>
      </c>
      <c r="J21" s="47" t="str">
        <f t="shared" si="1"/>
        <v>PHI</v>
      </c>
      <c r="K21" s="47">
        <v>8.4600000000000009</v>
      </c>
    </row>
    <row r="22" spans="1:11" s="1" customFormat="1" ht="49.5" customHeight="1" x14ac:dyDescent="0.3">
      <c r="A22" s="46" t="s">
        <v>1569</v>
      </c>
      <c r="B22" s="46" t="s">
        <v>1570</v>
      </c>
      <c r="C22" s="46" t="s">
        <v>1571</v>
      </c>
      <c r="D22" s="9" t="s">
        <v>1572</v>
      </c>
      <c r="E22" s="9" t="s">
        <v>22</v>
      </c>
      <c r="F22" s="9" t="s">
        <v>1517</v>
      </c>
      <c r="G22" s="9">
        <v>6202719945</v>
      </c>
      <c r="H22" s="9" t="s">
        <v>44</v>
      </c>
      <c r="I22" s="47" t="str">
        <f t="shared" si="0"/>
        <v>CC-13   BPHI</v>
      </c>
      <c r="J22" s="47" t="str">
        <f t="shared" si="1"/>
        <v>PHI</v>
      </c>
      <c r="K22" s="47">
        <v>8.48</v>
      </c>
    </row>
    <row r="23" spans="1:11" s="1" customFormat="1" ht="49.5" customHeight="1" x14ac:dyDescent="0.3">
      <c r="A23" s="46" t="s">
        <v>1573</v>
      </c>
      <c r="B23" s="46" t="s">
        <v>1574</v>
      </c>
      <c r="C23" s="46" t="s">
        <v>1116</v>
      </c>
      <c r="D23" s="9" t="s">
        <v>1575</v>
      </c>
      <c r="E23" s="9" t="s">
        <v>22</v>
      </c>
      <c r="F23" s="9" t="s">
        <v>1517</v>
      </c>
      <c r="G23" s="9">
        <v>8145091683</v>
      </c>
      <c r="H23" s="9" t="s">
        <v>44</v>
      </c>
      <c r="I23" s="47" t="str">
        <f t="shared" si="0"/>
        <v>CC-13   BPHI</v>
      </c>
      <c r="J23" s="47" t="str">
        <f t="shared" si="1"/>
        <v>PHI</v>
      </c>
      <c r="K23" s="47">
        <v>8.52</v>
      </c>
    </row>
    <row r="24" spans="1:11" s="1" customFormat="1" ht="49.5" customHeight="1" x14ac:dyDescent="0.3">
      <c r="A24" s="46" t="s">
        <v>1576</v>
      </c>
      <c r="B24" s="46" t="s">
        <v>1577</v>
      </c>
      <c r="C24" s="46" t="s">
        <v>1578</v>
      </c>
      <c r="D24" s="9" t="s">
        <v>1579</v>
      </c>
      <c r="E24" s="9" t="s">
        <v>22</v>
      </c>
      <c r="F24" s="9" t="s">
        <v>1517</v>
      </c>
      <c r="G24" s="9">
        <v>8670055725</v>
      </c>
      <c r="H24" s="9" t="s">
        <v>44</v>
      </c>
      <c r="I24" s="47" t="str">
        <f t="shared" si="0"/>
        <v>CC-13   BPHI</v>
      </c>
      <c r="J24" s="47" t="str">
        <f t="shared" si="1"/>
        <v>PHI</v>
      </c>
      <c r="K24" s="47">
        <v>8.58</v>
      </c>
    </row>
    <row r="25" spans="1:11" s="1" customFormat="1" ht="49.5" customHeight="1" x14ac:dyDescent="0.3">
      <c r="A25" s="46" t="s">
        <v>1580</v>
      </c>
      <c r="B25" s="46" t="s">
        <v>1581</v>
      </c>
      <c r="C25" s="46" t="s">
        <v>317</v>
      </c>
      <c r="D25" s="9" t="s">
        <v>1582</v>
      </c>
      <c r="E25" s="9" t="s">
        <v>29</v>
      </c>
      <c r="F25" s="9" t="s">
        <v>1517</v>
      </c>
      <c r="G25" s="9">
        <v>9732178403</v>
      </c>
      <c r="H25" s="9" t="s">
        <v>44</v>
      </c>
      <c r="I25" s="47" t="str">
        <f t="shared" si="0"/>
        <v>CC-13   BPHI</v>
      </c>
      <c r="J25" s="47" t="str">
        <f t="shared" si="1"/>
        <v>PHI</v>
      </c>
      <c r="K25" s="47">
        <v>8.66</v>
      </c>
    </row>
    <row r="26" spans="1:11" s="1" customFormat="1" ht="49.5" customHeight="1" x14ac:dyDescent="0.3">
      <c r="A26" s="46" t="s">
        <v>1583</v>
      </c>
      <c r="B26" s="46" t="s">
        <v>1584</v>
      </c>
      <c r="C26" s="46" t="s">
        <v>1585</v>
      </c>
      <c r="D26" s="9" t="s">
        <v>1586</v>
      </c>
      <c r="E26" s="9" t="s">
        <v>29</v>
      </c>
      <c r="F26" s="9" t="s">
        <v>1517</v>
      </c>
      <c r="G26" s="9">
        <v>9933964572</v>
      </c>
      <c r="H26" s="9" t="s">
        <v>44</v>
      </c>
      <c r="I26" s="47" t="str">
        <f t="shared" si="0"/>
        <v>CC-13   BPHI</v>
      </c>
      <c r="J26" s="47" t="str">
        <f t="shared" si="1"/>
        <v>PHI</v>
      </c>
      <c r="K26" s="47">
        <v>8.69</v>
      </c>
    </row>
    <row r="27" spans="1:11" s="1" customFormat="1" ht="49.5" customHeight="1" x14ac:dyDescent="0.3">
      <c r="A27" s="46" t="s">
        <v>1587</v>
      </c>
      <c r="B27" s="46" t="s">
        <v>1588</v>
      </c>
      <c r="C27" s="46" t="s">
        <v>1589</v>
      </c>
      <c r="D27" s="9" t="s">
        <v>1590</v>
      </c>
      <c r="E27" s="9" t="s">
        <v>22</v>
      </c>
      <c r="F27" s="9" t="s">
        <v>1517</v>
      </c>
      <c r="G27" s="9">
        <v>7908649882</v>
      </c>
      <c r="H27" s="9" t="s">
        <v>44</v>
      </c>
      <c r="I27" s="47" t="str">
        <f t="shared" si="0"/>
        <v>CC-13   BPHI</v>
      </c>
      <c r="J27" s="47" t="str">
        <f t="shared" si="1"/>
        <v>PHI</v>
      </c>
      <c r="K27" s="47">
        <v>8.69</v>
      </c>
    </row>
    <row r="28" spans="1:11" s="1" customFormat="1" ht="49.5" customHeight="1" x14ac:dyDescent="0.3">
      <c r="A28" s="46" t="s">
        <v>1591</v>
      </c>
      <c r="B28" s="46" t="s">
        <v>1592</v>
      </c>
      <c r="C28" s="46" t="s">
        <v>620</v>
      </c>
      <c r="D28" s="9" t="s">
        <v>1593</v>
      </c>
      <c r="E28" s="9" t="s">
        <v>22</v>
      </c>
      <c r="F28" s="9" t="s">
        <v>1517</v>
      </c>
      <c r="G28" s="9">
        <v>6295825653</v>
      </c>
      <c r="H28" s="9" t="s">
        <v>44</v>
      </c>
      <c r="I28" s="47" t="str">
        <f t="shared" si="0"/>
        <v>CC-13   BPHI</v>
      </c>
      <c r="J28" s="47" t="str">
        <f t="shared" si="1"/>
        <v>PHI</v>
      </c>
      <c r="K28" s="47">
        <v>8.73</v>
      </c>
    </row>
    <row r="29" spans="1:11" s="1" customFormat="1" ht="49.5" customHeight="1" x14ac:dyDescent="0.3">
      <c r="A29" s="46" t="s">
        <v>1594</v>
      </c>
      <c r="B29" s="46" t="s">
        <v>1595</v>
      </c>
      <c r="C29" s="46" t="s">
        <v>1596</v>
      </c>
      <c r="D29" s="9" t="s">
        <v>1597</v>
      </c>
      <c r="E29" s="9" t="s">
        <v>22</v>
      </c>
      <c r="F29" s="9" t="s">
        <v>1517</v>
      </c>
      <c r="G29" s="9">
        <v>8945815890</v>
      </c>
      <c r="H29" s="9" t="s">
        <v>44</v>
      </c>
      <c r="I29" s="47" t="str">
        <f t="shared" si="0"/>
        <v>CC-13   BPHI</v>
      </c>
      <c r="J29" s="47" t="str">
        <f t="shared" si="1"/>
        <v>PHI</v>
      </c>
      <c r="K29" s="47">
        <v>8.76</v>
      </c>
    </row>
    <row r="30" spans="1:11" s="1" customFormat="1" ht="49.5" customHeight="1" x14ac:dyDescent="0.3">
      <c r="A30" s="46" t="s">
        <v>1598</v>
      </c>
      <c r="B30" s="46" t="s">
        <v>1599</v>
      </c>
      <c r="C30" s="46" t="s">
        <v>1600</v>
      </c>
      <c r="D30" s="9" t="s">
        <v>1601</v>
      </c>
      <c r="E30" s="9" t="s">
        <v>22</v>
      </c>
      <c r="F30" s="9" t="s">
        <v>1517</v>
      </c>
      <c r="G30" s="9">
        <v>6294556843</v>
      </c>
      <c r="H30" s="9" t="s">
        <v>44</v>
      </c>
      <c r="I30" s="47" t="str">
        <f t="shared" si="0"/>
        <v>CC-13   BPHI</v>
      </c>
      <c r="J30" s="47" t="str">
        <f t="shared" si="1"/>
        <v>PHI</v>
      </c>
      <c r="K30" s="47">
        <v>8.86</v>
      </c>
    </row>
    <row r="31" spans="1:11" s="1" customFormat="1" ht="49.5" customHeight="1" x14ac:dyDescent="0.3">
      <c r="A31" s="46" t="s">
        <v>1602</v>
      </c>
      <c r="B31" s="46" t="s">
        <v>1603</v>
      </c>
      <c r="C31" s="46" t="s">
        <v>1604</v>
      </c>
      <c r="D31" s="9" t="s">
        <v>1605</v>
      </c>
      <c r="E31" s="9" t="s">
        <v>22</v>
      </c>
      <c r="F31" s="9" t="s">
        <v>1517</v>
      </c>
      <c r="G31" s="9">
        <v>8372089816</v>
      </c>
      <c r="H31" s="9" t="s">
        <v>44</v>
      </c>
      <c r="I31" s="47" t="str">
        <f t="shared" si="0"/>
        <v>CC-13   BPHI</v>
      </c>
      <c r="J31" s="47" t="str">
        <f t="shared" si="1"/>
        <v>PHI</v>
      </c>
      <c r="K31" s="47">
        <v>9.01</v>
      </c>
    </row>
    <row r="32" spans="1:11" s="1" customFormat="1" ht="49.5" customHeight="1" x14ac:dyDescent="0.3">
      <c r="A32" s="46" t="s">
        <v>1606</v>
      </c>
      <c r="B32" s="46" t="s">
        <v>1607</v>
      </c>
      <c r="C32" s="46" t="s">
        <v>1600</v>
      </c>
      <c r="D32" s="9" t="s">
        <v>1608</v>
      </c>
      <c r="E32" s="9" t="s">
        <v>22</v>
      </c>
      <c r="F32" s="9" t="s">
        <v>1517</v>
      </c>
      <c r="G32" s="9">
        <v>8637031385</v>
      </c>
      <c r="H32" s="9" t="s">
        <v>44</v>
      </c>
      <c r="I32" s="47" t="str">
        <f t="shared" si="0"/>
        <v>CC-13   BPHI</v>
      </c>
      <c r="J32" s="47" t="str">
        <f t="shared" si="1"/>
        <v>PHI</v>
      </c>
      <c r="K32" s="47">
        <v>9.06</v>
      </c>
    </row>
    <row r="33" spans="1:11" s="1" customFormat="1" ht="49.5" customHeight="1" x14ac:dyDescent="0.3">
      <c r="A33" s="46" t="s">
        <v>1609</v>
      </c>
      <c r="B33" s="46" t="s">
        <v>1610</v>
      </c>
      <c r="C33" s="46" t="s">
        <v>1611</v>
      </c>
      <c r="D33" s="9" t="s">
        <v>1612</v>
      </c>
      <c r="E33" s="9" t="s">
        <v>22</v>
      </c>
      <c r="F33" s="9" t="s">
        <v>1517</v>
      </c>
      <c r="G33" s="9">
        <v>7407529589</v>
      </c>
      <c r="H33" s="9" t="s">
        <v>44</v>
      </c>
      <c r="I33" s="47" t="str">
        <f t="shared" si="0"/>
        <v>CC-13   BPHI</v>
      </c>
      <c r="J33" s="47" t="str">
        <f t="shared" si="1"/>
        <v>PHI</v>
      </c>
      <c r="K33" s="47">
        <v>9.27</v>
      </c>
    </row>
    <row r="34" spans="1:11" s="1" customFormat="1" ht="49.5" customHeight="1" x14ac:dyDescent="0.3">
      <c r="A34" s="46" t="s">
        <v>1613</v>
      </c>
      <c r="B34" s="46" t="s">
        <v>1614</v>
      </c>
      <c r="C34" s="46" t="s">
        <v>1615</v>
      </c>
      <c r="D34" s="9" t="s">
        <v>1616</v>
      </c>
      <c r="E34" s="9" t="s">
        <v>29</v>
      </c>
      <c r="F34" s="9" t="s">
        <v>1517</v>
      </c>
      <c r="G34" s="9">
        <v>7001738155</v>
      </c>
      <c r="H34" s="9" t="s">
        <v>44</v>
      </c>
      <c r="I34" s="47" t="str">
        <f t="shared" si="0"/>
        <v>CC-13   BPHI</v>
      </c>
      <c r="J34" s="47" t="str">
        <f t="shared" si="1"/>
        <v>PHI</v>
      </c>
      <c r="K34" s="47">
        <v>9.35</v>
      </c>
    </row>
    <row r="35" spans="1:11" s="1" customFormat="1" ht="49.5" customHeight="1" x14ac:dyDescent="0.3">
      <c r="A35" s="46" t="s">
        <v>1617</v>
      </c>
      <c r="B35" s="46" t="s">
        <v>1618</v>
      </c>
      <c r="C35" s="46" t="s">
        <v>1619</v>
      </c>
      <c r="D35" s="9" t="s">
        <v>1620</v>
      </c>
      <c r="E35" s="9" t="s">
        <v>29</v>
      </c>
      <c r="F35" s="9" t="s">
        <v>1517</v>
      </c>
      <c r="G35" s="9">
        <v>9064910343</v>
      </c>
      <c r="H35" s="9" t="s">
        <v>44</v>
      </c>
      <c r="I35" s="47" t="str">
        <f t="shared" si="0"/>
        <v>CC-13   BPHI</v>
      </c>
      <c r="J35" s="47" t="str">
        <f t="shared" si="1"/>
        <v>PHI</v>
      </c>
      <c r="K35" s="47">
        <v>9.35</v>
      </c>
    </row>
  </sheetData>
  <mergeCells count="3">
    <mergeCell ref="A4:K4"/>
    <mergeCell ref="A3:K3"/>
    <mergeCell ref="A1:K2"/>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Roman,Regular"&amp;12&amp;Kffffff&amp;A</oddHeader>
    <oddFooter>&amp;C&amp;"Times New Roman,Regular"&amp;12&amp;KffffffPage &amp;P</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15"/>
  <sheetViews>
    <sheetView zoomScaleNormal="100" workbookViewId="0">
      <selection activeCell="S9" sqref="S9"/>
    </sheetView>
  </sheetViews>
  <sheetFormatPr defaultColWidth="11.6640625" defaultRowHeight="14.4" x14ac:dyDescent="0.3"/>
  <cols>
    <col min="2" max="2" width="13.44140625" customWidth="1"/>
    <col min="6" max="9" width="11.5546875" hidden="1"/>
    <col min="13" max="13" width="14.6640625" customWidth="1"/>
    <col min="14" max="14" width="13.5546875" customWidth="1"/>
    <col min="15" max="15" width="12.77734375" customWidth="1"/>
    <col min="16" max="16" width="12.88671875" customWidth="1"/>
    <col min="17" max="17" width="13.33203125" customWidth="1"/>
  </cols>
  <sheetData>
    <row r="1" spans="1:18" x14ac:dyDescent="0.3">
      <c r="A1" s="31"/>
      <c r="B1" s="32"/>
      <c r="C1" s="32"/>
      <c r="D1" s="32"/>
      <c r="E1" s="32"/>
      <c r="F1" s="32"/>
      <c r="G1" s="32"/>
      <c r="H1" s="32"/>
      <c r="I1" s="32"/>
      <c r="J1" s="32"/>
      <c r="K1" s="33"/>
      <c r="L1" s="9" t="s">
        <v>0</v>
      </c>
      <c r="M1" s="9" t="s">
        <v>1</v>
      </c>
      <c r="N1" s="9" t="s">
        <v>2</v>
      </c>
      <c r="O1" s="9" t="s">
        <v>3</v>
      </c>
      <c r="P1" s="9" t="s">
        <v>4</v>
      </c>
      <c r="Q1" s="9" t="s">
        <v>5</v>
      </c>
      <c r="R1" s="9" t="s">
        <v>6</v>
      </c>
    </row>
    <row r="2" spans="1:18" ht="28.8" x14ac:dyDescent="0.3">
      <c r="A2" s="34"/>
      <c r="B2" s="35"/>
      <c r="C2" s="35"/>
      <c r="D2" s="35"/>
      <c r="E2" s="35"/>
      <c r="F2" s="35"/>
      <c r="G2" s="35"/>
      <c r="H2" s="35"/>
      <c r="I2" s="35"/>
      <c r="J2" s="35"/>
      <c r="K2" s="36"/>
      <c r="L2" s="9" t="s">
        <v>7</v>
      </c>
      <c r="M2" s="9">
        <f>COUNTIFS(K1:K495, "&gt;=9.01", K1:K495, "&lt;=10")</f>
        <v>0</v>
      </c>
      <c r="N2" s="9">
        <f>COUNTIFS(K1:K495, "&gt;=8.01", K1:K495, "&lt;=9")</f>
        <v>6</v>
      </c>
      <c r="O2" s="9">
        <f>COUNTIFS(K1:K495, "&gt;=7.01", K1:K495, "&lt;=8")</f>
        <v>4</v>
      </c>
      <c r="P2" s="9">
        <f>COUNTIFS(K1:K495, "&gt;=6.01", K1:K495, "&lt;=7")</f>
        <v>0</v>
      </c>
      <c r="Q2" s="9">
        <f>COUNTIFS(K1:K495, "&gt;=5.01", K1:K495, "&lt;=6")</f>
        <v>0</v>
      </c>
      <c r="R2" s="9">
        <f>SUM(M2:Q2)</f>
        <v>10</v>
      </c>
    </row>
    <row r="3" spans="1:18" ht="21" x14ac:dyDescent="0.4">
      <c r="A3" s="16" t="s">
        <v>1729</v>
      </c>
      <c r="B3" s="17"/>
      <c r="C3" s="17"/>
      <c r="D3" s="17"/>
      <c r="E3" s="17"/>
      <c r="F3" s="17"/>
      <c r="G3" s="17"/>
      <c r="H3" s="17"/>
      <c r="I3" s="17"/>
      <c r="J3" s="17"/>
      <c r="K3" s="28"/>
    </row>
    <row r="4" spans="1:18" ht="18" x14ac:dyDescent="0.35">
      <c r="A4" s="29" t="s">
        <v>1732</v>
      </c>
      <c r="B4" s="30"/>
      <c r="C4" s="30"/>
      <c r="D4" s="30"/>
      <c r="E4" s="30"/>
      <c r="F4" s="30"/>
      <c r="G4" s="30"/>
      <c r="H4" s="30"/>
      <c r="I4" s="30"/>
      <c r="J4" s="30"/>
      <c r="K4" s="30"/>
    </row>
    <row r="5" spans="1:18" s="44" customFormat="1" ht="31.2" x14ac:dyDescent="0.3">
      <c r="A5" s="43" t="s">
        <v>8</v>
      </c>
      <c r="B5" s="43" t="s">
        <v>9</v>
      </c>
      <c r="C5" s="43" t="s">
        <v>10</v>
      </c>
      <c r="D5" s="43" t="s">
        <v>11</v>
      </c>
      <c r="E5" s="43" t="s">
        <v>12</v>
      </c>
      <c r="F5" s="43" t="s">
        <v>13</v>
      </c>
      <c r="G5" s="43" t="s">
        <v>14</v>
      </c>
      <c r="H5" s="43" t="s">
        <v>15</v>
      </c>
      <c r="I5" s="43"/>
      <c r="J5" s="43" t="s">
        <v>666</v>
      </c>
      <c r="K5" s="44" t="s">
        <v>16</v>
      </c>
    </row>
    <row r="6" spans="1:18" s="1" customFormat="1" ht="49.5" customHeight="1" x14ac:dyDescent="0.3">
      <c r="A6" s="46" t="s">
        <v>1621</v>
      </c>
      <c r="B6" s="46" t="s">
        <v>1622</v>
      </c>
      <c r="C6" s="46" t="s">
        <v>824</v>
      </c>
      <c r="D6" s="9" t="s">
        <v>1623</v>
      </c>
      <c r="E6" s="9" t="s">
        <v>29</v>
      </c>
      <c r="F6" s="9" t="s">
        <v>1624</v>
      </c>
      <c r="G6" s="9">
        <v>9382557797</v>
      </c>
      <c r="H6" s="9" t="s">
        <v>44</v>
      </c>
      <c r="I6" s="14" t="str">
        <f t="shared" ref="I6:I15" si="0">LEFT(F6,12)</f>
        <v>CC-13   BSNS</v>
      </c>
      <c r="J6" s="14" t="str">
        <f t="shared" ref="J6:J15" si="1">RIGHT(I6,3)</f>
        <v>SNS</v>
      </c>
      <c r="K6" s="14">
        <v>7.56</v>
      </c>
    </row>
    <row r="7" spans="1:18" s="1" customFormat="1" ht="49.5" customHeight="1" x14ac:dyDescent="0.3">
      <c r="A7" s="46" t="s">
        <v>1625</v>
      </c>
      <c r="B7" s="46" t="s">
        <v>1626</v>
      </c>
      <c r="C7" s="46" t="s">
        <v>1627</v>
      </c>
      <c r="D7" s="9" t="s">
        <v>1628</v>
      </c>
      <c r="E7" s="9" t="s">
        <v>22</v>
      </c>
      <c r="F7" s="9" t="s">
        <v>1624</v>
      </c>
      <c r="G7" s="9">
        <v>9749610618</v>
      </c>
      <c r="H7" s="9" t="s">
        <v>44</v>
      </c>
      <c r="I7" s="14" t="str">
        <f t="shared" si="0"/>
        <v>CC-13   BSNS</v>
      </c>
      <c r="J7" s="14" t="str">
        <f t="shared" si="1"/>
        <v>SNS</v>
      </c>
      <c r="K7" s="14">
        <v>7.75</v>
      </c>
    </row>
    <row r="8" spans="1:18" s="1" customFormat="1" ht="49.5" customHeight="1" x14ac:dyDescent="0.3">
      <c r="A8" s="46" t="s">
        <v>1629</v>
      </c>
      <c r="B8" s="46" t="s">
        <v>1630</v>
      </c>
      <c r="C8" s="46" t="s">
        <v>1631</v>
      </c>
      <c r="D8" s="9" t="s">
        <v>1632</v>
      </c>
      <c r="E8" s="9" t="s">
        <v>22</v>
      </c>
      <c r="F8" s="9" t="s">
        <v>1624</v>
      </c>
      <c r="G8" s="9">
        <v>9641494951</v>
      </c>
      <c r="H8" s="9" t="s">
        <v>44</v>
      </c>
      <c r="I8" s="14" t="str">
        <f t="shared" si="0"/>
        <v>CC-13   BSNS</v>
      </c>
      <c r="J8" s="14" t="str">
        <f t="shared" si="1"/>
        <v>SNS</v>
      </c>
      <c r="K8" s="14">
        <v>7.77</v>
      </c>
    </row>
    <row r="9" spans="1:18" s="1" customFormat="1" ht="49.5" customHeight="1" x14ac:dyDescent="0.3">
      <c r="A9" s="46" t="s">
        <v>1633</v>
      </c>
      <c r="B9" s="46" t="s">
        <v>1634</v>
      </c>
      <c r="C9" s="46" t="s">
        <v>1635</v>
      </c>
      <c r="D9" s="9" t="s">
        <v>1636</v>
      </c>
      <c r="E9" s="9" t="s">
        <v>22</v>
      </c>
      <c r="F9" s="9" t="s">
        <v>1624</v>
      </c>
      <c r="G9" s="9">
        <v>8670616668</v>
      </c>
      <c r="H9" s="9" t="s">
        <v>44</v>
      </c>
      <c r="I9" s="14" t="str">
        <f t="shared" si="0"/>
        <v>CC-13   BSNS</v>
      </c>
      <c r="J9" s="14" t="str">
        <f t="shared" si="1"/>
        <v>SNS</v>
      </c>
      <c r="K9" s="14">
        <v>7.83</v>
      </c>
    </row>
    <row r="10" spans="1:18" s="1" customFormat="1" ht="49.5" customHeight="1" x14ac:dyDescent="0.3">
      <c r="A10" s="46" t="s">
        <v>1637</v>
      </c>
      <c r="B10" s="46" t="s">
        <v>1638</v>
      </c>
      <c r="C10" s="46" t="s">
        <v>1639</v>
      </c>
      <c r="D10" s="9" t="s">
        <v>79</v>
      </c>
      <c r="E10" s="9" t="s">
        <v>29</v>
      </c>
      <c r="F10" s="9" t="s">
        <v>1624</v>
      </c>
      <c r="G10" s="9">
        <v>7872769838</v>
      </c>
      <c r="H10" s="9" t="s">
        <v>44</v>
      </c>
      <c r="I10" s="14" t="str">
        <f t="shared" si="0"/>
        <v>CC-13   BSNS</v>
      </c>
      <c r="J10" s="14" t="str">
        <f t="shared" si="1"/>
        <v>SNS</v>
      </c>
      <c r="K10" s="14">
        <v>8.27</v>
      </c>
    </row>
    <row r="11" spans="1:18" s="1" customFormat="1" ht="49.5" customHeight="1" x14ac:dyDescent="0.3">
      <c r="A11" s="46" t="s">
        <v>1640</v>
      </c>
      <c r="B11" s="46" t="s">
        <v>1641</v>
      </c>
      <c r="C11" s="46" t="s">
        <v>776</v>
      </c>
      <c r="D11" s="9" t="s">
        <v>1642</v>
      </c>
      <c r="E11" s="9" t="s">
        <v>22</v>
      </c>
      <c r="F11" s="9" t="s">
        <v>1624</v>
      </c>
      <c r="G11" s="9">
        <v>9382708134</v>
      </c>
      <c r="H11" s="9" t="s">
        <v>44</v>
      </c>
      <c r="I11" s="14" t="str">
        <f t="shared" si="0"/>
        <v>CC-13   BSNS</v>
      </c>
      <c r="J11" s="14" t="str">
        <f t="shared" si="1"/>
        <v>SNS</v>
      </c>
      <c r="K11" s="14">
        <v>8.3000000000000007</v>
      </c>
    </row>
    <row r="12" spans="1:18" s="1" customFormat="1" ht="49.5" customHeight="1" x14ac:dyDescent="0.3">
      <c r="A12" s="46" t="s">
        <v>1643</v>
      </c>
      <c r="B12" s="46" t="s">
        <v>1644</v>
      </c>
      <c r="C12" s="46" t="s">
        <v>117</v>
      </c>
      <c r="D12" s="9" t="s">
        <v>1645</v>
      </c>
      <c r="E12" s="9" t="s">
        <v>29</v>
      </c>
      <c r="F12" s="9" t="s">
        <v>1624</v>
      </c>
      <c r="G12" s="9">
        <v>9635658792</v>
      </c>
      <c r="H12" s="9" t="s">
        <v>44</v>
      </c>
      <c r="I12" s="14" t="str">
        <f t="shared" si="0"/>
        <v>CC-13   BSNS</v>
      </c>
      <c r="J12" s="14" t="str">
        <f t="shared" si="1"/>
        <v>SNS</v>
      </c>
      <c r="K12" s="14">
        <v>8.3000000000000007</v>
      </c>
    </row>
    <row r="13" spans="1:18" s="1" customFormat="1" ht="49.5" customHeight="1" x14ac:dyDescent="0.3">
      <c r="A13" s="46" t="s">
        <v>1646</v>
      </c>
      <c r="B13" s="46" t="s">
        <v>1647</v>
      </c>
      <c r="C13" s="46" t="s">
        <v>1435</v>
      </c>
      <c r="D13" s="9" t="s">
        <v>1648</v>
      </c>
      <c r="E13" s="9" t="s">
        <v>29</v>
      </c>
      <c r="F13" s="9" t="s">
        <v>1624</v>
      </c>
      <c r="G13" s="9">
        <v>9749040870</v>
      </c>
      <c r="H13" s="9" t="s">
        <v>44</v>
      </c>
      <c r="I13" s="14" t="str">
        <f t="shared" si="0"/>
        <v>CC-13   BSNS</v>
      </c>
      <c r="J13" s="14" t="str">
        <f t="shared" si="1"/>
        <v>SNS</v>
      </c>
      <c r="K13" s="14">
        <v>8.5500000000000007</v>
      </c>
    </row>
    <row r="14" spans="1:18" s="1" customFormat="1" ht="49.5" customHeight="1" x14ac:dyDescent="0.3">
      <c r="A14" s="46" t="s">
        <v>1649</v>
      </c>
      <c r="B14" s="46" t="s">
        <v>1650</v>
      </c>
      <c r="C14" s="46" t="s">
        <v>1651</v>
      </c>
      <c r="D14" s="9" t="s">
        <v>1652</v>
      </c>
      <c r="E14" s="9" t="s">
        <v>22</v>
      </c>
      <c r="F14" s="9" t="s">
        <v>1624</v>
      </c>
      <c r="G14" s="9">
        <v>7318756523</v>
      </c>
      <c r="H14" s="9" t="s">
        <v>44</v>
      </c>
      <c r="I14" s="14" t="str">
        <f t="shared" si="0"/>
        <v>CC-13   BSNS</v>
      </c>
      <c r="J14" s="14" t="str">
        <f t="shared" si="1"/>
        <v>SNS</v>
      </c>
      <c r="K14" s="14">
        <v>8.61</v>
      </c>
    </row>
    <row r="15" spans="1:18" s="1" customFormat="1" ht="49.5" customHeight="1" x14ac:dyDescent="0.3">
      <c r="A15" s="46" t="s">
        <v>1653</v>
      </c>
      <c r="B15" s="46" t="s">
        <v>1654</v>
      </c>
      <c r="C15" s="46" t="s">
        <v>1655</v>
      </c>
      <c r="D15" s="9" t="s">
        <v>1656</v>
      </c>
      <c r="E15" s="9" t="s">
        <v>22</v>
      </c>
      <c r="F15" s="9" t="s">
        <v>1624</v>
      </c>
      <c r="G15" s="9">
        <v>9932189990</v>
      </c>
      <c r="H15" s="9" t="s">
        <v>44</v>
      </c>
      <c r="I15" s="14" t="str">
        <f t="shared" si="0"/>
        <v>CC-13   BSNS</v>
      </c>
      <c r="J15" s="14" t="str">
        <f t="shared" si="1"/>
        <v>SNS</v>
      </c>
      <c r="K15" s="14">
        <v>8.6300000000000008</v>
      </c>
    </row>
  </sheetData>
  <mergeCells count="3">
    <mergeCell ref="A4:K4"/>
    <mergeCell ref="A3:K3"/>
    <mergeCell ref="A1:K2"/>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Roman,Regular"&amp;12&amp;Kffffff&amp;A</oddHeader>
    <oddFooter>&amp;C&amp;"Times New Roman,Regular"&amp;12&amp;KffffffPage &amp;P</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1"/>
  <sheetViews>
    <sheetView zoomScaleNormal="100" workbookViewId="0">
      <selection activeCell="T5" sqref="T5"/>
    </sheetView>
  </sheetViews>
  <sheetFormatPr defaultColWidth="11.6640625" defaultRowHeight="14.4" x14ac:dyDescent="0.3"/>
  <cols>
    <col min="6" max="9" width="11.5546875" hidden="1"/>
    <col min="13" max="13" width="14.6640625" customWidth="1"/>
    <col min="14" max="14" width="13.6640625" customWidth="1"/>
    <col min="15" max="15" width="15" customWidth="1"/>
    <col min="16" max="16" width="14" customWidth="1"/>
    <col min="17" max="17" width="13.88671875" customWidth="1"/>
  </cols>
  <sheetData>
    <row r="1" spans="1:18" ht="28.8" customHeight="1" x14ac:dyDescent="0.3">
      <c r="A1" s="31"/>
      <c r="B1" s="32"/>
      <c r="C1" s="32"/>
      <c r="D1" s="32"/>
      <c r="E1" s="32"/>
      <c r="F1" s="32"/>
      <c r="G1" s="32"/>
      <c r="H1" s="32"/>
      <c r="I1" s="32"/>
      <c r="J1" s="32"/>
      <c r="K1" s="33"/>
      <c r="L1" s="9" t="s">
        <v>0</v>
      </c>
      <c r="M1" s="9" t="s">
        <v>1</v>
      </c>
      <c r="N1" s="9" t="s">
        <v>2</v>
      </c>
      <c r="O1" s="9" t="s">
        <v>3</v>
      </c>
      <c r="P1" s="9" t="s">
        <v>4</v>
      </c>
      <c r="Q1" s="9" t="s">
        <v>5</v>
      </c>
      <c r="R1" s="9" t="s">
        <v>6</v>
      </c>
    </row>
    <row r="2" spans="1:18" ht="28.8" x14ac:dyDescent="0.3">
      <c r="A2" s="34"/>
      <c r="B2" s="35"/>
      <c r="C2" s="35"/>
      <c r="D2" s="35"/>
      <c r="E2" s="35"/>
      <c r="F2" s="35"/>
      <c r="G2" s="35"/>
      <c r="H2" s="35"/>
      <c r="I2" s="35"/>
      <c r="J2" s="35"/>
      <c r="K2" s="36"/>
      <c r="L2" s="9" t="s">
        <v>7</v>
      </c>
      <c r="M2" s="9">
        <f>COUNTIFS(K1:K495, "&gt;=9.01", K1:K495, "&lt;=10")</f>
        <v>9</v>
      </c>
      <c r="N2" s="9">
        <f>COUNTIFS(K1:K495, "&gt;=8.01", K1:K495, "&lt;=9")</f>
        <v>7</v>
      </c>
      <c r="O2" s="9">
        <f>COUNTIFS(K1:K495, "&gt;=7.01", K1:K495, "&lt;=8")</f>
        <v>0</v>
      </c>
      <c r="P2" s="9">
        <f>COUNTIFS(K1:K495, "&gt;=6.01", K1:K495, "&lt;=7")</f>
        <v>0</v>
      </c>
      <c r="Q2" s="9">
        <f>COUNTIFS(K1:K495, "&gt;=5.01", K1:K495, "&lt;=6")</f>
        <v>0</v>
      </c>
      <c r="R2" s="9">
        <f>SUM(M2:Q2)</f>
        <v>16</v>
      </c>
    </row>
    <row r="3" spans="1:18" ht="21" x14ac:dyDescent="0.4">
      <c r="A3" s="16" t="s">
        <v>1729</v>
      </c>
      <c r="B3" s="17"/>
      <c r="C3" s="17"/>
      <c r="D3" s="17"/>
      <c r="E3" s="17"/>
      <c r="F3" s="17"/>
      <c r="G3" s="17"/>
      <c r="H3" s="17"/>
      <c r="I3" s="17"/>
      <c r="J3" s="17"/>
      <c r="K3" s="28"/>
    </row>
    <row r="4" spans="1:18" ht="18" x14ac:dyDescent="0.35">
      <c r="A4" s="29" t="s">
        <v>1731</v>
      </c>
      <c r="B4" s="30"/>
      <c r="C4" s="30"/>
      <c r="D4" s="30"/>
      <c r="E4" s="30"/>
      <c r="F4" s="30"/>
      <c r="G4" s="30"/>
      <c r="H4" s="30"/>
      <c r="I4" s="30"/>
      <c r="J4" s="30"/>
      <c r="K4" s="30"/>
    </row>
    <row r="5" spans="1:18" s="44" customFormat="1" ht="31.2" x14ac:dyDescent="0.3">
      <c r="A5" s="43" t="s">
        <v>8</v>
      </c>
      <c r="B5" s="43" t="s">
        <v>9</v>
      </c>
      <c r="C5" s="43" t="s">
        <v>10</v>
      </c>
      <c r="D5" s="43" t="s">
        <v>11</v>
      </c>
      <c r="E5" s="43" t="s">
        <v>12</v>
      </c>
      <c r="F5" s="43" t="s">
        <v>13</v>
      </c>
      <c r="G5" s="43" t="s">
        <v>14</v>
      </c>
      <c r="H5" s="43" t="s">
        <v>15</v>
      </c>
      <c r="I5" s="43"/>
      <c r="J5" s="43" t="s">
        <v>666</v>
      </c>
      <c r="K5" s="44" t="s">
        <v>16</v>
      </c>
    </row>
    <row r="6" spans="1:18" s="1" customFormat="1" ht="49.5" customHeight="1" x14ac:dyDescent="0.3">
      <c r="A6" s="46" t="s">
        <v>1657</v>
      </c>
      <c r="B6" s="46" t="s">
        <v>1658</v>
      </c>
      <c r="C6" s="46" t="s">
        <v>1659</v>
      </c>
      <c r="D6" s="9" t="s">
        <v>1660</v>
      </c>
      <c r="E6" s="9" t="s">
        <v>22</v>
      </c>
      <c r="F6" s="9" t="s">
        <v>1661</v>
      </c>
      <c r="G6" s="9">
        <v>7384558211</v>
      </c>
      <c r="H6" s="9" t="s">
        <v>368</v>
      </c>
      <c r="I6" s="47" t="str">
        <f t="shared" ref="I6:I21" si="0">LEFT(F6,12)</f>
        <v>CC-13   BGEO</v>
      </c>
      <c r="J6" s="47" t="str">
        <f t="shared" ref="J6:J21" si="1">RIGHT(I6,3)</f>
        <v>GEO</v>
      </c>
      <c r="K6" s="47">
        <v>8.66</v>
      </c>
    </row>
    <row r="7" spans="1:18" s="1" customFormat="1" ht="49.5" customHeight="1" x14ac:dyDescent="0.3">
      <c r="A7" s="46" t="s">
        <v>1662</v>
      </c>
      <c r="B7" s="46" t="s">
        <v>1663</v>
      </c>
      <c r="C7" s="46" t="s">
        <v>871</v>
      </c>
      <c r="D7" s="9" t="s">
        <v>1664</v>
      </c>
      <c r="E7" s="9" t="s">
        <v>22</v>
      </c>
      <c r="F7" s="9" t="s">
        <v>1661</v>
      </c>
      <c r="G7" s="9">
        <v>8944803747</v>
      </c>
      <c r="H7" s="9" t="s">
        <v>368</v>
      </c>
      <c r="I7" s="47" t="str">
        <f t="shared" si="0"/>
        <v>CC-13   BGEO</v>
      </c>
      <c r="J7" s="47" t="str">
        <f t="shared" si="1"/>
        <v>GEO</v>
      </c>
      <c r="K7" s="47">
        <v>8.68</v>
      </c>
    </row>
    <row r="8" spans="1:18" s="1" customFormat="1" ht="49.5" customHeight="1" x14ac:dyDescent="0.3">
      <c r="A8" s="46" t="s">
        <v>1665</v>
      </c>
      <c r="B8" s="46" t="s">
        <v>1666</v>
      </c>
      <c r="C8" s="46" t="s">
        <v>1667</v>
      </c>
      <c r="D8" s="9" t="s">
        <v>1668</v>
      </c>
      <c r="E8" s="9" t="s">
        <v>29</v>
      </c>
      <c r="F8" s="9" t="s">
        <v>1661</v>
      </c>
      <c r="G8" s="9">
        <v>7384006789</v>
      </c>
      <c r="H8" s="9" t="s">
        <v>368</v>
      </c>
      <c r="I8" s="47" t="str">
        <f t="shared" si="0"/>
        <v>CC-13   BGEO</v>
      </c>
      <c r="J8" s="47" t="str">
        <f t="shared" si="1"/>
        <v>GEO</v>
      </c>
      <c r="K8" s="47">
        <v>8.7200000000000006</v>
      </c>
    </row>
    <row r="9" spans="1:18" s="1" customFormat="1" ht="49.5" customHeight="1" x14ac:dyDescent="0.3">
      <c r="A9" s="46" t="s">
        <v>1669</v>
      </c>
      <c r="B9" s="46" t="s">
        <v>1670</v>
      </c>
      <c r="C9" s="46" t="s">
        <v>113</v>
      </c>
      <c r="D9" s="9" t="s">
        <v>1671</v>
      </c>
      <c r="E9" s="9" t="s">
        <v>22</v>
      </c>
      <c r="F9" s="9" t="s">
        <v>1661</v>
      </c>
      <c r="G9" s="9">
        <v>8617641829</v>
      </c>
      <c r="H9" s="9" t="s">
        <v>368</v>
      </c>
      <c r="I9" s="47" t="str">
        <f t="shared" si="0"/>
        <v>CC-13   BGEO</v>
      </c>
      <c r="J9" s="47" t="str">
        <f t="shared" si="1"/>
        <v>GEO</v>
      </c>
      <c r="K9" s="47">
        <v>8.77</v>
      </c>
    </row>
    <row r="10" spans="1:18" s="1" customFormat="1" ht="49.5" customHeight="1" x14ac:dyDescent="0.3">
      <c r="A10" s="46" t="s">
        <v>1672</v>
      </c>
      <c r="B10" s="46" t="s">
        <v>1673</v>
      </c>
      <c r="C10" s="46" t="s">
        <v>1674</v>
      </c>
      <c r="D10" s="9" t="s">
        <v>1675</v>
      </c>
      <c r="E10" s="9" t="s">
        <v>22</v>
      </c>
      <c r="F10" s="9" t="s">
        <v>1661</v>
      </c>
      <c r="G10" s="9">
        <v>8972027652</v>
      </c>
      <c r="H10" s="9" t="s">
        <v>368</v>
      </c>
      <c r="I10" s="47" t="str">
        <f t="shared" si="0"/>
        <v>CC-13   BGEO</v>
      </c>
      <c r="J10" s="47" t="str">
        <f t="shared" si="1"/>
        <v>GEO</v>
      </c>
      <c r="K10" s="47">
        <v>8.7899999999999991</v>
      </c>
    </row>
    <row r="11" spans="1:18" s="1" customFormat="1" ht="49.5" customHeight="1" x14ac:dyDescent="0.3">
      <c r="A11" s="46" t="s">
        <v>1676</v>
      </c>
      <c r="B11" s="46" t="s">
        <v>1677</v>
      </c>
      <c r="C11" s="46" t="s">
        <v>1678</v>
      </c>
      <c r="D11" s="9" t="s">
        <v>1679</v>
      </c>
      <c r="E11" s="9" t="s">
        <v>22</v>
      </c>
      <c r="F11" s="9" t="s">
        <v>1661</v>
      </c>
      <c r="G11" s="9">
        <v>8927513056</v>
      </c>
      <c r="H11" s="9" t="s">
        <v>368</v>
      </c>
      <c r="I11" s="47" t="str">
        <f t="shared" si="0"/>
        <v>CC-13   BGEO</v>
      </c>
      <c r="J11" s="47" t="str">
        <f t="shared" si="1"/>
        <v>GEO</v>
      </c>
      <c r="K11" s="47">
        <v>8.83</v>
      </c>
    </row>
    <row r="12" spans="1:18" s="1" customFormat="1" ht="49.5" customHeight="1" x14ac:dyDescent="0.3">
      <c r="A12" s="46" t="s">
        <v>1680</v>
      </c>
      <c r="B12" s="46" t="s">
        <v>1681</v>
      </c>
      <c r="C12" s="46" t="s">
        <v>1682</v>
      </c>
      <c r="D12" s="9" t="s">
        <v>1683</v>
      </c>
      <c r="E12" s="9" t="s">
        <v>22</v>
      </c>
      <c r="F12" s="9" t="s">
        <v>1661</v>
      </c>
      <c r="G12" s="9">
        <v>9749388070</v>
      </c>
      <c r="H12" s="9" t="s">
        <v>368</v>
      </c>
      <c r="I12" s="47" t="str">
        <f t="shared" si="0"/>
        <v>CC-13   BGEO</v>
      </c>
      <c r="J12" s="47" t="str">
        <f t="shared" si="1"/>
        <v>GEO</v>
      </c>
      <c r="K12" s="47">
        <v>8.99</v>
      </c>
    </row>
    <row r="13" spans="1:18" s="1" customFormat="1" ht="49.5" customHeight="1" x14ac:dyDescent="0.3">
      <c r="A13" s="46" t="s">
        <v>1684</v>
      </c>
      <c r="B13" s="46" t="s">
        <v>1685</v>
      </c>
      <c r="C13" s="46" t="s">
        <v>1686</v>
      </c>
      <c r="D13" s="9" t="s">
        <v>1687</v>
      </c>
      <c r="E13" s="9" t="s">
        <v>29</v>
      </c>
      <c r="F13" s="9" t="s">
        <v>1661</v>
      </c>
      <c r="G13" s="9">
        <v>7557024752</v>
      </c>
      <c r="H13" s="9" t="s">
        <v>368</v>
      </c>
      <c r="I13" s="47" t="str">
        <f t="shared" si="0"/>
        <v>CC-13   BGEO</v>
      </c>
      <c r="J13" s="47" t="str">
        <f t="shared" si="1"/>
        <v>GEO</v>
      </c>
      <c r="K13" s="47">
        <v>9.01</v>
      </c>
    </row>
    <row r="14" spans="1:18" s="1" customFormat="1" ht="49.5" customHeight="1" x14ac:dyDescent="0.3">
      <c r="A14" s="46" t="s">
        <v>1688</v>
      </c>
      <c r="B14" s="46" t="s">
        <v>1689</v>
      </c>
      <c r="C14" s="46" t="s">
        <v>996</v>
      </c>
      <c r="D14" s="9" t="s">
        <v>1690</v>
      </c>
      <c r="E14" s="9" t="s">
        <v>22</v>
      </c>
      <c r="F14" s="9" t="s">
        <v>1661</v>
      </c>
      <c r="G14" s="9">
        <v>8116121558</v>
      </c>
      <c r="H14" s="9" t="s">
        <v>368</v>
      </c>
      <c r="I14" s="47" t="str">
        <f t="shared" si="0"/>
        <v>CC-13   BGEO</v>
      </c>
      <c r="J14" s="47" t="str">
        <f t="shared" si="1"/>
        <v>GEO</v>
      </c>
      <c r="K14" s="47">
        <v>9.0299999999999994</v>
      </c>
    </row>
    <row r="15" spans="1:18" s="1" customFormat="1" ht="49.5" customHeight="1" x14ac:dyDescent="0.3">
      <c r="A15" s="46" t="s">
        <v>1691</v>
      </c>
      <c r="B15" s="46" t="s">
        <v>1692</v>
      </c>
      <c r="C15" s="46" t="s">
        <v>1693</v>
      </c>
      <c r="D15" s="9" t="s">
        <v>1694</v>
      </c>
      <c r="E15" s="9" t="s">
        <v>29</v>
      </c>
      <c r="F15" s="9" t="s">
        <v>1661</v>
      </c>
      <c r="G15" s="9">
        <v>9382060948</v>
      </c>
      <c r="H15" s="9" t="s">
        <v>368</v>
      </c>
      <c r="I15" s="47" t="str">
        <f t="shared" si="0"/>
        <v>CC-13   BGEO</v>
      </c>
      <c r="J15" s="47" t="str">
        <f t="shared" si="1"/>
        <v>GEO</v>
      </c>
      <c r="K15" s="47">
        <v>9.07</v>
      </c>
    </row>
    <row r="16" spans="1:18" s="1" customFormat="1" ht="49.5" customHeight="1" x14ac:dyDescent="0.3">
      <c r="A16" s="46" t="s">
        <v>1695</v>
      </c>
      <c r="B16" s="46" t="s">
        <v>1696</v>
      </c>
      <c r="C16" s="46" t="s">
        <v>1526</v>
      </c>
      <c r="D16" s="9" t="s">
        <v>1697</v>
      </c>
      <c r="E16" s="9" t="s">
        <v>22</v>
      </c>
      <c r="F16" s="9" t="s">
        <v>1661</v>
      </c>
      <c r="G16" s="9">
        <v>9083132155</v>
      </c>
      <c r="H16" s="9" t="s">
        <v>368</v>
      </c>
      <c r="I16" s="47" t="str">
        <f t="shared" si="0"/>
        <v>CC-13   BGEO</v>
      </c>
      <c r="J16" s="47" t="str">
        <f t="shared" si="1"/>
        <v>GEO</v>
      </c>
      <c r="K16" s="47">
        <v>9.1999999999999993</v>
      </c>
    </row>
    <row r="17" spans="1:11" s="1" customFormat="1" ht="49.5" customHeight="1" x14ac:dyDescent="0.3">
      <c r="A17" s="46" t="s">
        <v>1698</v>
      </c>
      <c r="B17" s="46" t="s">
        <v>1699</v>
      </c>
      <c r="C17" s="46" t="s">
        <v>1700</v>
      </c>
      <c r="D17" s="9" t="s">
        <v>1701</v>
      </c>
      <c r="E17" s="9" t="s">
        <v>22</v>
      </c>
      <c r="F17" s="9" t="s">
        <v>1661</v>
      </c>
      <c r="G17" s="9">
        <v>8158073344</v>
      </c>
      <c r="H17" s="9" t="s">
        <v>368</v>
      </c>
      <c r="I17" s="47" t="str">
        <f t="shared" si="0"/>
        <v>CC-13   BGEO</v>
      </c>
      <c r="J17" s="47" t="str">
        <f t="shared" si="1"/>
        <v>GEO</v>
      </c>
      <c r="K17" s="47">
        <v>9.27</v>
      </c>
    </row>
    <row r="18" spans="1:11" s="1" customFormat="1" ht="49.5" customHeight="1" x14ac:dyDescent="0.3">
      <c r="A18" s="46" t="s">
        <v>1702</v>
      </c>
      <c r="B18" s="46" t="s">
        <v>1703</v>
      </c>
      <c r="C18" s="46" t="s">
        <v>208</v>
      </c>
      <c r="D18" s="9" t="s">
        <v>1704</v>
      </c>
      <c r="E18" s="9" t="s">
        <v>22</v>
      </c>
      <c r="F18" s="9" t="s">
        <v>1661</v>
      </c>
      <c r="G18" s="9">
        <v>8945969968</v>
      </c>
      <c r="H18" s="9" t="s">
        <v>368</v>
      </c>
      <c r="I18" s="47" t="str">
        <f t="shared" si="0"/>
        <v>CC-13   BGEO</v>
      </c>
      <c r="J18" s="47" t="str">
        <f t="shared" si="1"/>
        <v>GEO</v>
      </c>
      <c r="K18" s="47">
        <v>9.32</v>
      </c>
    </row>
    <row r="19" spans="1:11" s="1" customFormat="1" ht="49.5" customHeight="1" x14ac:dyDescent="0.3">
      <c r="A19" s="46" t="s">
        <v>1705</v>
      </c>
      <c r="B19" s="46" t="s">
        <v>1706</v>
      </c>
      <c r="C19" s="46" t="s">
        <v>1707</v>
      </c>
      <c r="D19" s="9" t="s">
        <v>1708</v>
      </c>
      <c r="E19" s="9" t="s">
        <v>22</v>
      </c>
      <c r="F19" s="9" t="s">
        <v>1661</v>
      </c>
      <c r="G19" s="9">
        <v>7363949879</v>
      </c>
      <c r="H19" s="9" t="s">
        <v>368</v>
      </c>
      <c r="I19" s="47" t="str">
        <f t="shared" si="0"/>
        <v>CC-13   BGEO</v>
      </c>
      <c r="J19" s="47" t="str">
        <f t="shared" si="1"/>
        <v>GEO</v>
      </c>
      <c r="K19" s="47">
        <v>9.34</v>
      </c>
    </row>
    <row r="20" spans="1:11" s="1" customFormat="1" ht="49.5" customHeight="1" x14ac:dyDescent="0.3">
      <c r="A20" s="46" t="s">
        <v>1709</v>
      </c>
      <c r="B20" s="46" t="s">
        <v>1710</v>
      </c>
      <c r="C20" s="46" t="s">
        <v>1321</v>
      </c>
      <c r="D20" s="9" t="s">
        <v>1711</v>
      </c>
      <c r="E20" s="9" t="s">
        <v>22</v>
      </c>
      <c r="F20" s="9" t="s">
        <v>1661</v>
      </c>
      <c r="G20" s="9">
        <v>7047386094</v>
      </c>
      <c r="H20" s="9" t="s">
        <v>368</v>
      </c>
      <c r="I20" s="47" t="str">
        <f t="shared" si="0"/>
        <v>CC-13   BGEO</v>
      </c>
      <c r="J20" s="47" t="str">
        <f t="shared" si="1"/>
        <v>GEO</v>
      </c>
      <c r="K20" s="47">
        <v>9.3699999999999992</v>
      </c>
    </row>
    <row r="21" spans="1:11" s="1" customFormat="1" ht="49.5" customHeight="1" x14ac:dyDescent="0.3">
      <c r="A21" s="46" t="s">
        <v>1712</v>
      </c>
      <c r="B21" s="46" t="s">
        <v>1713</v>
      </c>
      <c r="C21" s="46" t="s">
        <v>1714</v>
      </c>
      <c r="D21" s="9" t="s">
        <v>1715</v>
      </c>
      <c r="E21" s="9" t="s">
        <v>22</v>
      </c>
      <c r="F21" s="9" t="s">
        <v>1661</v>
      </c>
      <c r="G21" s="9">
        <v>8927139371</v>
      </c>
      <c r="H21" s="9" t="s">
        <v>368</v>
      </c>
      <c r="I21" s="47" t="str">
        <f t="shared" si="0"/>
        <v>CC-13   BGEO</v>
      </c>
      <c r="J21" s="47" t="str">
        <f t="shared" si="1"/>
        <v>GEO</v>
      </c>
      <c r="K21" s="47">
        <v>9.48</v>
      </c>
    </row>
  </sheetData>
  <mergeCells count="3">
    <mergeCell ref="A4:K4"/>
    <mergeCell ref="A3:K3"/>
    <mergeCell ref="A1:K2"/>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Roman,Regular"&amp;12&amp;Kffffff&amp;A</oddHeader>
    <oddFooter>&amp;C&amp;"Times New Roman,Regular"&amp;12&amp;KffffffPage &amp;P</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8"/>
  <sheetViews>
    <sheetView tabSelected="1" zoomScaleNormal="100" workbookViewId="0">
      <selection activeCell="T11" sqref="T11"/>
    </sheetView>
  </sheetViews>
  <sheetFormatPr defaultColWidth="11.6640625" defaultRowHeight="14.4" x14ac:dyDescent="0.3"/>
  <cols>
    <col min="2" max="2" width="12.88671875" customWidth="1"/>
    <col min="6" max="9" width="11.5546875" hidden="1"/>
    <col min="13" max="13" width="13.44140625" customWidth="1"/>
    <col min="14" max="14" width="12.88671875" customWidth="1"/>
    <col min="15" max="15" width="13.109375" customWidth="1"/>
    <col min="16" max="17" width="13" customWidth="1"/>
  </cols>
  <sheetData>
    <row r="1" spans="1:18" ht="28.8" x14ac:dyDescent="0.3">
      <c r="A1" s="31"/>
      <c r="B1" s="32"/>
      <c r="C1" s="32"/>
      <c r="D1" s="32"/>
      <c r="E1" s="32"/>
      <c r="F1" s="32"/>
      <c r="G1" s="32"/>
      <c r="H1" s="32"/>
      <c r="I1" s="32"/>
      <c r="J1" s="32"/>
      <c r="K1" s="33"/>
      <c r="L1" s="9" t="s">
        <v>0</v>
      </c>
      <c r="M1" s="9" t="s">
        <v>1</v>
      </c>
      <c r="N1" s="9" t="s">
        <v>2</v>
      </c>
      <c r="O1" s="9" t="s">
        <v>3</v>
      </c>
      <c r="P1" s="9" t="s">
        <v>4</v>
      </c>
      <c r="Q1" s="9" t="s">
        <v>5</v>
      </c>
      <c r="R1" s="9" t="s">
        <v>6</v>
      </c>
    </row>
    <row r="2" spans="1:18" ht="28.8" x14ac:dyDescent="0.3">
      <c r="A2" s="34"/>
      <c r="B2" s="35"/>
      <c r="C2" s="35"/>
      <c r="D2" s="35"/>
      <c r="E2" s="35"/>
      <c r="F2" s="35"/>
      <c r="G2" s="35"/>
      <c r="H2" s="35"/>
      <c r="I2" s="35"/>
      <c r="J2" s="35"/>
      <c r="K2" s="36"/>
      <c r="L2" s="9" t="s">
        <v>7</v>
      </c>
      <c r="M2" s="9">
        <f>COUNTIFS(K1:K495, "&gt;=9.01", K1:K495, "&lt;=10")</f>
        <v>0</v>
      </c>
      <c r="N2" s="9">
        <f>COUNTIFS(K1:K495, "&gt;=8.01", K1:K495, "&lt;=9")</f>
        <v>1</v>
      </c>
      <c r="O2" s="9">
        <f>COUNTIFS(K1:K495, "&gt;=7.01", K1:K495, "&lt;=8")</f>
        <v>2</v>
      </c>
      <c r="P2" s="9">
        <f>COUNTIFS(K1:K495, "&gt;=6.01", K1:K495, "&lt;=7")</f>
        <v>0</v>
      </c>
      <c r="Q2" s="9">
        <f>COUNTIFS(K1:K495, "&gt;=5.01", K1:K495, "&lt;=6")</f>
        <v>0</v>
      </c>
      <c r="R2" s="9">
        <f>SUM(M2:Q2)</f>
        <v>3</v>
      </c>
    </row>
    <row r="3" spans="1:18" ht="21" x14ac:dyDescent="0.4">
      <c r="A3" s="16" t="s">
        <v>1729</v>
      </c>
      <c r="B3" s="17"/>
      <c r="C3" s="17"/>
      <c r="D3" s="17"/>
      <c r="E3" s="17"/>
      <c r="F3" s="17"/>
      <c r="G3" s="17"/>
      <c r="H3" s="17"/>
      <c r="I3" s="17"/>
      <c r="J3" s="17"/>
      <c r="K3" s="28"/>
    </row>
    <row r="4" spans="1:18" ht="18" x14ac:dyDescent="0.35">
      <c r="A4" s="29" t="s">
        <v>1730</v>
      </c>
      <c r="B4" s="30"/>
      <c r="C4" s="30"/>
      <c r="D4" s="30"/>
      <c r="E4" s="30"/>
      <c r="F4" s="30"/>
      <c r="G4" s="30"/>
      <c r="H4" s="30"/>
      <c r="I4" s="30"/>
      <c r="J4" s="30"/>
      <c r="K4" s="30"/>
    </row>
    <row r="5" spans="1:18" s="44" customFormat="1" ht="31.2" x14ac:dyDescent="0.3">
      <c r="A5" s="43" t="s">
        <v>8</v>
      </c>
      <c r="B5" s="43" t="s">
        <v>9</v>
      </c>
      <c r="C5" s="43" t="s">
        <v>10</v>
      </c>
      <c r="D5" s="43" t="s">
        <v>11</v>
      </c>
      <c r="E5" s="43" t="s">
        <v>12</v>
      </c>
      <c r="F5" s="43" t="s">
        <v>13</v>
      </c>
      <c r="G5" s="43" t="s">
        <v>14</v>
      </c>
      <c r="H5" s="43" t="s">
        <v>15</v>
      </c>
      <c r="I5" s="43"/>
      <c r="J5" s="43" t="s">
        <v>666</v>
      </c>
      <c r="K5" s="44" t="s">
        <v>16</v>
      </c>
    </row>
    <row r="6" spans="1:18" s="45" customFormat="1" ht="49.5" customHeight="1" x14ac:dyDescent="0.3">
      <c r="A6" s="46" t="s">
        <v>1716</v>
      </c>
      <c r="B6" s="46" t="s">
        <v>1717</v>
      </c>
      <c r="C6" s="46" t="s">
        <v>1718</v>
      </c>
      <c r="D6" s="9" t="s">
        <v>1719</v>
      </c>
      <c r="E6" s="9" t="s">
        <v>22</v>
      </c>
      <c r="F6" s="9" t="s">
        <v>1720</v>
      </c>
      <c r="G6" s="9">
        <v>7362921227</v>
      </c>
      <c r="H6" s="9" t="s">
        <v>44</v>
      </c>
      <c r="I6" s="47" t="str">
        <f>LEFT(F6,12)</f>
        <v>CC-13   BECO</v>
      </c>
      <c r="J6" s="47" t="str">
        <f>RIGHT(I6,3)</f>
        <v>ECO</v>
      </c>
      <c r="K6" s="47">
        <v>7.86</v>
      </c>
    </row>
    <row r="7" spans="1:18" s="45" customFormat="1" ht="49.5" customHeight="1" x14ac:dyDescent="0.3">
      <c r="A7" s="46" t="s">
        <v>1721</v>
      </c>
      <c r="B7" s="46" t="s">
        <v>1722</v>
      </c>
      <c r="C7" s="46" t="s">
        <v>1723</v>
      </c>
      <c r="D7" s="9" t="s">
        <v>1724</v>
      </c>
      <c r="E7" s="9" t="s">
        <v>22</v>
      </c>
      <c r="F7" s="9" t="s">
        <v>1720</v>
      </c>
      <c r="G7" s="9">
        <v>8637856421</v>
      </c>
      <c r="H7" s="9" t="s">
        <v>44</v>
      </c>
      <c r="I7" s="47" t="str">
        <f>LEFT(F7,12)</f>
        <v>CC-13   BECO</v>
      </c>
      <c r="J7" s="47" t="str">
        <f>RIGHT(I7,3)</f>
        <v>ECO</v>
      </c>
      <c r="K7" s="47">
        <v>7.99</v>
      </c>
    </row>
    <row r="8" spans="1:18" s="45" customFormat="1" ht="49.5" customHeight="1" x14ac:dyDescent="0.3">
      <c r="A8" s="46" t="s">
        <v>1725</v>
      </c>
      <c r="B8" s="46" t="s">
        <v>1726</v>
      </c>
      <c r="C8" s="46" t="s">
        <v>1727</v>
      </c>
      <c r="D8" s="9" t="s">
        <v>1728</v>
      </c>
      <c r="E8" s="9" t="s">
        <v>22</v>
      </c>
      <c r="F8" s="9" t="s">
        <v>1720</v>
      </c>
      <c r="G8" s="9">
        <v>7407286646</v>
      </c>
      <c r="H8" s="9" t="s">
        <v>44</v>
      </c>
      <c r="I8" s="47" t="str">
        <f>LEFT(F8,12)</f>
        <v>CC-13   BECO</v>
      </c>
      <c r="J8" s="47" t="str">
        <f>RIGHT(I8,3)</f>
        <v>ECO</v>
      </c>
      <c r="K8" s="47">
        <v>8.23</v>
      </c>
    </row>
  </sheetData>
  <mergeCells count="3">
    <mergeCell ref="A4:K4"/>
    <mergeCell ref="A3:K3"/>
    <mergeCell ref="A1:K2"/>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Roman,Regular"&amp;12&amp;Kffffff&amp;A</oddHeader>
    <oddFooter>&amp;C&amp;"Times New Roman,Regular"&amp;12&amp;KffffffPage &amp;P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J163"/>
  <sheetViews>
    <sheetView showGridLines="0" zoomScaleNormal="100" workbookViewId="0">
      <selection activeCell="T10" sqref="T10"/>
    </sheetView>
  </sheetViews>
  <sheetFormatPr defaultColWidth="9.109375" defaultRowHeight="14.4" x14ac:dyDescent="0.3"/>
  <cols>
    <col min="1" max="1" width="16" style="1" customWidth="1"/>
    <col min="2" max="2" width="14" style="5" customWidth="1"/>
    <col min="3" max="3" width="12" style="1" hidden="1" customWidth="1"/>
    <col min="4" max="4" width="18" style="1" customWidth="1"/>
    <col min="5" max="5" width="8" style="1" customWidth="1"/>
    <col min="6" max="6" width="60" style="1" hidden="1" customWidth="1"/>
    <col min="7" max="7" width="10" style="1" hidden="1" customWidth="1"/>
    <col min="8" max="8" width="8" style="1" hidden="1" customWidth="1"/>
    <col min="9" max="9" width="12.6640625" style="1" hidden="1" customWidth="1"/>
    <col min="10" max="10" width="16" style="1" customWidth="1"/>
    <col min="11" max="11" width="11.5546875" style="1" hidden="1" customWidth="1"/>
    <col min="12" max="12" width="12.21875" style="1" customWidth="1"/>
    <col min="13" max="13" width="18.109375" style="1" customWidth="1"/>
    <col min="14" max="14" width="14.44140625" style="1" customWidth="1"/>
    <col min="15" max="15" width="14.21875" style="1" customWidth="1"/>
    <col min="16" max="16" width="14.5546875" style="1" customWidth="1"/>
    <col min="17" max="17" width="14.33203125" style="1" customWidth="1"/>
    <col min="18" max="18" width="13.109375" style="1" customWidth="1"/>
    <col min="19" max="1024" width="9.109375" style="1"/>
  </cols>
  <sheetData>
    <row r="1" spans="1:1024" x14ac:dyDescent="0.3">
      <c r="A1" s="22"/>
      <c r="B1" s="23"/>
      <c r="C1" s="23"/>
      <c r="D1" s="23"/>
      <c r="E1" s="23"/>
      <c r="F1" s="23"/>
      <c r="G1" s="23"/>
      <c r="H1" s="23"/>
      <c r="I1" s="23"/>
      <c r="J1" s="23"/>
      <c r="K1" s="23"/>
      <c r="L1" s="24"/>
      <c r="M1" s="9" t="s">
        <v>0</v>
      </c>
      <c r="N1" s="9" t="s">
        <v>1</v>
      </c>
      <c r="O1" s="9" t="s">
        <v>2</v>
      </c>
      <c r="P1" s="9" t="s">
        <v>3</v>
      </c>
      <c r="Q1" s="9" t="s">
        <v>4</v>
      </c>
      <c r="R1" s="9" t="s">
        <v>5</v>
      </c>
      <c r="S1" s="9" t="s">
        <v>6</v>
      </c>
    </row>
    <row r="2" spans="1:1024" x14ac:dyDescent="0.3">
      <c r="A2" s="25"/>
      <c r="B2" s="26"/>
      <c r="C2" s="26"/>
      <c r="D2" s="26"/>
      <c r="E2" s="26"/>
      <c r="F2" s="26"/>
      <c r="G2" s="26"/>
      <c r="H2" s="26"/>
      <c r="I2" s="26"/>
      <c r="J2" s="26"/>
      <c r="K2" s="26"/>
      <c r="L2" s="27"/>
      <c r="M2" s="9" t="s">
        <v>7</v>
      </c>
      <c r="N2" s="9">
        <f>COUNTIFS(J1:J495, "&gt;=9.01", J1:J495, "&lt;=10")</f>
        <v>0</v>
      </c>
      <c r="O2" s="9">
        <f>COUNTIFS(J1:J495, "&gt;=8.01", J1:J495, "&lt;=9")</f>
        <v>72</v>
      </c>
      <c r="P2" s="9">
        <f>COUNTIFS(J1:J495, "&gt;=7.01", J1:J495, "&lt;=8")</f>
        <v>82</v>
      </c>
      <c r="Q2" s="9">
        <f>COUNTIFS(J1:J495, "&gt;=6.01", J1:J495, "&lt;=7")</f>
        <v>1</v>
      </c>
      <c r="R2" s="9">
        <f>COUNTIFS(J1:J495, "&gt;=5.01", J1:J495, "&lt;=6")</f>
        <v>0</v>
      </c>
      <c r="S2" s="9">
        <f>SUM(N2:R2)</f>
        <v>155</v>
      </c>
    </row>
    <row r="3" spans="1:1024" ht="21" customHeight="1" x14ac:dyDescent="0.4">
      <c r="A3" s="16" t="s">
        <v>1729</v>
      </c>
      <c r="B3" s="17"/>
      <c r="C3" s="17"/>
      <c r="D3" s="17"/>
      <c r="E3" s="17"/>
      <c r="F3" s="17"/>
      <c r="G3" s="17"/>
      <c r="H3" s="17"/>
      <c r="I3" s="17"/>
      <c r="J3" s="17"/>
      <c r="K3" s="17"/>
      <c r="L3" s="28"/>
    </row>
    <row r="4" spans="1:1024" ht="18" x14ac:dyDescent="0.35">
      <c r="A4" s="18" t="s">
        <v>1742</v>
      </c>
      <c r="B4" s="20"/>
      <c r="C4" s="20"/>
      <c r="D4" s="20"/>
      <c r="E4" s="20"/>
      <c r="F4" s="20"/>
      <c r="G4" s="20"/>
      <c r="H4" s="20"/>
      <c r="I4" s="20"/>
      <c r="J4" s="20"/>
      <c r="K4" s="20"/>
      <c r="L4" s="21"/>
    </row>
    <row r="5" spans="1:1024" s="51" customFormat="1" ht="31.2" x14ac:dyDescent="0.3">
      <c r="A5" s="43" t="s">
        <v>8</v>
      </c>
      <c r="B5" s="50" t="s">
        <v>9</v>
      </c>
      <c r="C5" s="43" t="s">
        <v>10</v>
      </c>
      <c r="D5" s="43" t="s">
        <v>11</v>
      </c>
      <c r="E5" s="43" t="s">
        <v>12</v>
      </c>
      <c r="F5" s="43" t="s">
        <v>13</v>
      </c>
      <c r="G5" s="43" t="s">
        <v>14</v>
      </c>
      <c r="H5" s="43" t="s">
        <v>15</v>
      </c>
      <c r="I5" s="43"/>
      <c r="J5" s="43" t="s">
        <v>16</v>
      </c>
      <c r="K5" s="44"/>
      <c r="L5" s="44" t="s">
        <v>17</v>
      </c>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c r="IU5" s="44"/>
      <c r="IV5" s="44"/>
      <c r="IW5" s="44"/>
      <c r="IX5" s="44"/>
      <c r="IY5" s="44"/>
      <c r="IZ5" s="44"/>
      <c r="JA5" s="44"/>
      <c r="JB5" s="44"/>
      <c r="JC5" s="44"/>
      <c r="JD5" s="44"/>
      <c r="JE5" s="44"/>
      <c r="JF5" s="44"/>
      <c r="JG5" s="44"/>
      <c r="JH5" s="44"/>
      <c r="JI5" s="44"/>
      <c r="JJ5" s="44"/>
      <c r="JK5" s="44"/>
      <c r="JL5" s="44"/>
      <c r="JM5" s="44"/>
      <c r="JN5" s="44"/>
      <c r="JO5" s="44"/>
      <c r="JP5" s="44"/>
      <c r="JQ5" s="44"/>
      <c r="JR5" s="44"/>
      <c r="JS5" s="44"/>
      <c r="JT5" s="44"/>
      <c r="JU5" s="44"/>
      <c r="JV5" s="44"/>
      <c r="JW5" s="44"/>
      <c r="JX5" s="44"/>
      <c r="JY5" s="44"/>
      <c r="JZ5" s="44"/>
      <c r="KA5" s="44"/>
      <c r="KB5" s="44"/>
      <c r="KC5" s="44"/>
      <c r="KD5" s="44"/>
      <c r="KE5" s="44"/>
      <c r="KF5" s="44"/>
      <c r="KG5" s="44"/>
      <c r="KH5" s="44"/>
      <c r="KI5" s="44"/>
      <c r="KJ5" s="44"/>
      <c r="KK5" s="44"/>
      <c r="KL5" s="44"/>
      <c r="KM5" s="44"/>
      <c r="KN5" s="44"/>
      <c r="KO5" s="44"/>
      <c r="KP5" s="44"/>
      <c r="KQ5" s="44"/>
      <c r="KR5" s="44"/>
      <c r="KS5" s="44"/>
      <c r="KT5" s="44"/>
      <c r="KU5" s="44"/>
      <c r="KV5" s="44"/>
      <c r="KW5" s="44"/>
      <c r="KX5" s="44"/>
      <c r="KY5" s="44"/>
      <c r="KZ5" s="44"/>
      <c r="LA5" s="44"/>
      <c r="LB5" s="44"/>
      <c r="LC5" s="44"/>
      <c r="LD5" s="44"/>
      <c r="LE5" s="44"/>
      <c r="LF5" s="44"/>
      <c r="LG5" s="44"/>
      <c r="LH5" s="44"/>
      <c r="LI5" s="44"/>
      <c r="LJ5" s="44"/>
      <c r="LK5" s="44"/>
      <c r="LL5" s="44"/>
      <c r="LM5" s="44"/>
      <c r="LN5" s="44"/>
      <c r="LO5" s="44"/>
      <c r="LP5" s="44"/>
      <c r="LQ5" s="44"/>
      <c r="LR5" s="44"/>
      <c r="LS5" s="44"/>
      <c r="LT5" s="44"/>
      <c r="LU5" s="44"/>
      <c r="LV5" s="44"/>
      <c r="LW5" s="44"/>
      <c r="LX5" s="44"/>
      <c r="LY5" s="44"/>
      <c r="LZ5" s="44"/>
      <c r="MA5" s="44"/>
      <c r="MB5" s="44"/>
      <c r="MC5" s="44"/>
      <c r="MD5" s="44"/>
      <c r="ME5" s="44"/>
      <c r="MF5" s="44"/>
      <c r="MG5" s="44"/>
      <c r="MH5" s="44"/>
      <c r="MI5" s="44"/>
      <c r="MJ5" s="44"/>
      <c r="MK5" s="44"/>
      <c r="ML5" s="44"/>
      <c r="MM5" s="44"/>
      <c r="MN5" s="44"/>
      <c r="MO5" s="44"/>
      <c r="MP5" s="44"/>
      <c r="MQ5" s="44"/>
      <c r="MR5" s="44"/>
      <c r="MS5" s="44"/>
      <c r="MT5" s="44"/>
      <c r="MU5" s="44"/>
      <c r="MV5" s="44"/>
      <c r="MW5" s="44"/>
      <c r="MX5" s="44"/>
      <c r="MY5" s="44"/>
      <c r="MZ5" s="44"/>
      <c r="NA5" s="44"/>
      <c r="NB5" s="44"/>
      <c r="NC5" s="44"/>
      <c r="ND5" s="44"/>
      <c r="NE5" s="44"/>
      <c r="NF5" s="44"/>
      <c r="NG5" s="44"/>
      <c r="NH5" s="44"/>
      <c r="NI5" s="44"/>
      <c r="NJ5" s="44"/>
      <c r="NK5" s="44"/>
      <c r="NL5" s="44"/>
      <c r="NM5" s="44"/>
      <c r="NN5" s="44"/>
      <c r="NO5" s="44"/>
      <c r="NP5" s="44"/>
      <c r="NQ5" s="44"/>
      <c r="NR5" s="44"/>
      <c r="NS5" s="44"/>
      <c r="NT5" s="44"/>
      <c r="NU5" s="44"/>
      <c r="NV5" s="44"/>
      <c r="NW5" s="44"/>
      <c r="NX5" s="44"/>
      <c r="NY5" s="44"/>
      <c r="NZ5" s="44"/>
      <c r="OA5" s="44"/>
      <c r="OB5" s="44"/>
      <c r="OC5" s="44"/>
      <c r="OD5" s="44"/>
      <c r="OE5" s="44"/>
      <c r="OF5" s="44"/>
      <c r="OG5" s="44"/>
      <c r="OH5" s="44"/>
      <c r="OI5" s="44"/>
      <c r="OJ5" s="44"/>
      <c r="OK5" s="44"/>
      <c r="OL5" s="44"/>
      <c r="OM5" s="44"/>
      <c r="ON5" s="44"/>
      <c r="OO5" s="44"/>
      <c r="OP5" s="44"/>
      <c r="OQ5" s="44"/>
      <c r="OR5" s="44"/>
      <c r="OS5" s="44"/>
      <c r="OT5" s="44"/>
      <c r="OU5" s="44"/>
      <c r="OV5" s="44"/>
      <c r="OW5" s="44"/>
      <c r="OX5" s="44"/>
      <c r="OY5" s="44"/>
      <c r="OZ5" s="44"/>
      <c r="PA5" s="44"/>
      <c r="PB5" s="44"/>
      <c r="PC5" s="44"/>
      <c r="PD5" s="44"/>
      <c r="PE5" s="44"/>
      <c r="PF5" s="44"/>
      <c r="PG5" s="44"/>
      <c r="PH5" s="44"/>
      <c r="PI5" s="44"/>
      <c r="PJ5" s="44"/>
      <c r="PK5" s="44"/>
      <c r="PL5" s="44"/>
      <c r="PM5" s="44"/>
      <c r="PN5" s="44"/>
      <c r="PO5" s="44"/>
      <c r="PP5" s="44"/>
      <c r="PQ5" s="44"/>
      <c r="PR5" s="44"/>
      <c r="PS5" s="44"/>
      <c r="PT5" s="44"/>
      <c r="PU5" s="44"/>
      <c r="PV5" s="44"/>
      <c r="PW5" s="44"/>
      <c r="PX5" s="44"/>
      <c r="PY5" s="44"/>
      <c r="PZ5" s="44"/>
      <c r="QA5" s="44"/>
      <c r="QB5" s="44"/>
      <c r="QC5" s="44"/>
      <c r="QD5" s="44"/>
      <c r="QE5" s="44"/>
      <c r="QF5" s="44"/>
      <c r="QG5" s="44"/>
      <c r="QH5" s="44"/>
      <c r="QI5" s="44"/>
      <c r="QJ5" s="44"/>
      <c r="QK5" s="44"/>
      <c r="QL5" s="44"/>
      <c r="QM5" s="44"/>
      <c r="QN5" s="44"/>
      <c r="QO5" s="44"/>
      <c r="QP5" s="44"/>
      <c r="QQ5" s="44"/>
      <c r="QR5" s="44"/>
      <c r="QS5" s="44"/>
      <c r="QT5" s="44"/>
      <c r="QU5" s="44"/>
      <c r="QV5" s="44"/>
      <c r="QW5" s="44"/>
      <c r="QX5" s="44"/>
      <c r="QY5" s="44"/>
      <c r="QZ5" s="44"/>
      <c r="RA5" s="44"/>
      <c r="RB5" s="44"/>
      <c r="RC5" s="44"/>
      <c r="RD5" s="44"/>
      <c r="RE5" s="44"/>
      <c r="RF5" s="44"/>
      <c r="RG5" s="44"/>
      <c r="RH5" s="44"/>
      <c r="RI5" s="44"/>
      <c r="RJ5" s="44"/>
      <c r="RK5" s="44"/>
      <c r="RL5" s="44"/>
      <c r="RM5" s="44"/>
      <c r="RN5" s="44"/>
      <c r="RO5" s="44"/>
      <c r="RP5" s="44"/>
      <c r="RQ5" s="44"/>
      <c r="RR5" s="44"/>
      <c r="RS5" s="44"/>
      <c r="RT5" s="44"/>
      <c r="RU5" s="44"/>
      <c r="RV5" s="44"/>
      <c r="RW5" s="44"/>
      <c r="RX5" s="44"/>
      <c r="RY5" s="44"/>
      <c r="RZ5" s="44"/>
      <c r="SA5" s="44"/>
      <c r="SB5" s="44"/>
      <c r="SC5" s="44"/>
      <c r="SD5" s="44"/>
      <c r="SE5" s="44"/>
      <c r="SF5" s="44"/>
      <c r="SG5" s="44"/>
      <c r="SH5" s="44"/>
      <c r="SI5" s="44"/>
      <c r="SJ5" s="44"/>
      <c r="SK5" s="44"/>
      <c r="SL5" s="44"/>
      <c r="SM5" s="44"/>
      <c r="SN5" s="44"/>
      <c r="SO5" s="44"/>
      <c r="SP5" s="44"/>
      <c r="SQ5" s="44"/>
      <c r="SR5" s="44"/>
      <c r="SS5" s="44"/>
      <c r="ST5" s="44"/>
      <c r="SU5" s="44"/>
      <c r="SV5" s="44"/>
      <c r="SW5" s="44"/>
      <c r="SX5" s="44"/>
      <c r="SY5" s="44"/>
      <c r="SZ5" s="44"/>
      <c r="TA5" s="44"/>
      <c r="TB5" s="44"/>
      <c r="TC5" s="44"/>
      <c r="TD5" s="44"/>
      <c r="TE5" s="44"/>
      <c r="TF5" s="44"/>
      <c r="TG5" s="44"/>
      <c r="TH5" s="44"/>
      <c r="TI5" s="44"/>
      <c r="TJ5" s="44"/>
      <c r="TK5" s="44"/>
      <c r="TL5" s="44"/>
      <c r="TM5" s="44"/>
      <c r="TN5" s="44"/>
      <c r="TO5" s="44"/>
      <c r="TP5" s="44"/>
      <c r="TQ5" s="44"/>
      <c r="TR5" s="44"/>
      <c r="TS5" s="44"/>
      <c r="TT5" s="44"/>
      <c r="TU5" s="44"/>
      <c r="TV5" s="44"/>
      <c r="TW5" s="44"/>
      <c r="TX5" s="44"/>
      <c r="TY5" s="44"/>
      <c r="TZ5" s="44"/>
      <c r="UA5" s="44"/>
      <c r="UB5" s="44"/>
      <c r="UC5" s="44"/>
      <c r="UD5" s="44"/>
      <c r="UE5" s="44"/>
      <c r="UF5" s="44"/>
      <c r="UG5" s="44"/>
      <c r="UH5" s="44"/>
      <c r="UI5" s="44"/>
      <c r="UJ5" s="44"/>
      <c r="UK5" s="44"/>
      <c r="UL5" s="44"/>
      <c r="UM5" s="44"/>
      <c r="UN5" s="44"/>
      <c r="UO5" s="44"/>
      <c r="UP5" s="44"/>
      <c r="UQ5" s="44"/>
      <c r="UR5" s="44"/>
      <c r="US5" s="44"/>
      <c r="UT5" s="44"/>
      <c r="UU5" s="44"/>
      <c r="UV5" s="44"/>
      <c r="UW5" s="44"/>
      <c r="UX5" s="44"/>
      <c r="UY5" s="44"/>
      <c r="UZ5" s="44"/>
      <c r="VA5" s="44"/>
      <c r="VB5" s="44"/>
      <c r="VC5" s="44"/>
      <c r="VD5" s="44"/>
      <c r="VE5" s="44"/>
      <c r="VF5" s="44"/>
      <c r="VG5" s="44"/>
      <c r="VH5" s="44"/>
      <c r="VI5" s="44"/>
      <c r="VJ5" s="44"/>
      <c r="VK5" s="44"/>
      <c r="VL5" s="44"/>
      <c r="VM5" s="44"/>
      <c r="VN5" s="44"/>
      <c r="VO5" s="44"/>
      <c r="VP5" s="44"/>
      <c r="VQ5" s="44"/>
      <c r="VR5" s="44"/>
      <c r="VS5" s="44"/>
      <c r="VT5" s="44"/>
      <c r="VU5" s="44"/>
      <c r="VV5" s="44"/>
      <c r="VW5" s="44"/>
      <c r="VX5" s="44"/>
      <c r="VY5" s="44"/>
      <c r="VZ5" s="44"/>
      <c r="WA5" s="44"/>
      <c r="WB5" s="44"/>
      <c r="WC5" s="44"/>
      <c r="WD5" s="44"/>
      <c r="WE5" s="44"/>
      <c r="WF5" s="44"/>
      <c r="WG5" s="44"/>
      <c r="WH5" s="44"/>
      <c r="WI5" s="44"/>
      <c r="WJ5" s="44"/>
      <c r="WK5" s="44"/>
      <c r="WL5" s="44"/>
      <c r="WM5" s="44"/>
      <c r="WN5" s="44"/>
      <c r="WO5" s="44"/>
      <c r="WP5" s="44"/>
      <c r="WQ5" s="44"/>
      <c r="WR5" s="44"/>
      <c r="WS5" s="44"/>
      <c r="WT5" s="44"/>
      <c r="WU5" s="44"/>
      <c r="WV5" s="44"/>
      <c r="WW5" s="44"/>
      <c r="WX5" s="44"/>
      <c r="WY5" s="44"/>
      <c r="WZ5" s="44"/>
      <c r="XA5" s="44"/>
      <c r="XB5" s="44"/>
      <c r="XC5" s="44"/>
      <c r="XD5" s="44"/>
      <c r="XE5" s="44"/>
      <c r="XF5" s="44"/>
      <c r="XG5" s="44"/>
      <c r="XH5" s="44"/>
      <c r="XI5" s="44"/>
      <c r="XJ5" s="44"/>
      <c r="XK5" s="44"/>
      <c r="XL5" s="44"/>
      <c r="XM5" s="44"/>
      <c r="XN5" s="44"/>
      <c r="XO5" s="44"/>
      <c r="XP5" s="44"/>
      <c r="XQ5" s="44"/>
      <c r="XR5" s="44"/>
      <c r="XS5" s="44"/>
      <c r="XT5" s="44"/>
      <c r="XU5" s="44"/>
      <c r="XV5" s="44"/>
      <c r="XW5" s="44"/>
      <c r="XX5" s="44"/>
      <c r="XY5" s="44"/>
      <c r="XZ5" s="44"/>
      <c r="YA5" s="44"/>
      <c r="YB5" s="44"/>
      <c r="YC5" s="44"/>
      <c r="YD5" s="44"/>
      <c r="YE5" s="44"/>
      <c r="YF5" s="44"/>
      <c r="YG5" s="44"/>
      <c r="YH5" s="44"/>
      <c r="YI5" s="44"/>
      <c r="YJ5" s="44"/>
      <c r="YK5" s="44"/>
      <c r="YL5" s="44"/>
      <c r="YM5" s="44"/>
      <c r="YN5" s="44"/>
      <c r="YO5" s="44"/>
      <c r="YP5" s="44"/>
      <c r="YQ5" s="44"/>
      <c r="YR5" s="44"/>
      <c r="YS5" s="44"/>
      <c r="YT5" s="44"/>
      <c r="YU5" s="44"/>
      <c r="YV5" s="44"/>
      <c r="YW5" s="44"/>
      <c r="YX5" s="44"/>
      <c r="YY5" s="44"/>
      <c r="YZ5" s="44"/>
      <c r="ZA5" s="44"/>
      <c r="ZB5" s="44"/>
      <c r="ZC5" s="44"/>
      <c r="ZD5" s="44"/>
      <c r="ZE5" s="44"/>
      <c r="ZF5" s="44"/>
      <c r="ZG5" s="44"/>
      <c r="ZH5" s="44"/>
      <c r="ZI5" s="44"/>
      <c r="ZJ5" s="44"/>
      <c r="ZK5" s="44"/>
      <c r="ZL5" s="44"/>
      <c r="ZM5" s="44"/>
      <c r="ZN5" s="44"/>
      <c r="ZO5" s="44"/>
      <c r="ZP5" s="44"/>
      <c r="ZQ5" s="44"/>
      <c r="ZR5" s="44"/>
      <c r="ZS5" s="44"/>
      <c r="ZT5" s="44"/>
      <c r="ZU5" s="44"/>
      <c r="ZV5" s="44"/>
      <c r="ZW5" s="44"/>
      <c r="ZX5" s="44"/>
      <c r="ZY5" s="44"/>
      <c r="ZZ5" s="44"/>
      <c r="AAA5" s="44"/>
      <c r="AAB5" s="44"/>
      <c r="AAC5" s="44"/>
      <c r="AAD5" s="44"/>
      <c r="AAE5" s="44"/>
      <c r="AAF5" s="44"/>
      <c r="AAG5" s="44"/>
      <c r="AAH5" s="44"/>
      <c r="AAI5" s="44"/>
      <c r="AAJ5" s="44"/>
      <c r="AAK5" s="44"/>
      <c r="AAL5" s="44"/>
      <c r="AAM5" s="44"/>
      <c r="AAN5" s="44"/>
      <c r="AAO5" s="44"/>
      <c r="AAP5" s="44"/>
      <c r="AAQ5" s="44"/>
      <c r="AAR5" s="44"/>
      <c r="AAS5" s="44"/>
      <c r="AAT5" s="44"/>
      <c r="AAU5" s="44"/>
      <c r="AAV5" s="44"/>
      <c r="AAW5" s="44"/>
      <c r="AAX5" s="44"/>
      <c r="AAY5" s="44"/>
      <c r="AAZ5" s="44"/>
      <c r="ABA5" s="44"/>
      <c r="ABB5" s="44"/>
      <c r="ABC5" s="44"/>
      <c r="ABD5" s="44"/>
      <c r="ABE5" s="44"/>
      <c r="ABF5" s="44"/>
      <c r="ABG5" s="44"/>
      <c r="ABH5" s="44"/>
      <c r="ABI5" s="44"/>
      <c r="ABJ5" s="44"/>
      <c r="ABK5" s="44"/>
      <c r="ABL5" s="44"/>
      <c r="ABM5" s="44"/>
      <c r="ABN5" s="44"/>
      <c r="ABO5" s="44"/>
      <c r="ABP5" s="44"/>
      <c r="ABQ5" s="44"/>
      <c r="ABR5" s="44"/>
      <c r="ABS5" s="44"/>
      <c r="ABT5" s="44"/>
      <c r="ABU5" s="44"/>
      <c r="ABV5" s="44"/>
      <c r="ABW5" s="44"/>
      <c r="ABX5" s="44"/>
      <c r="ABY5" s="44"/>
      <c r="ABZ5" s="44"/>
      <c r="ACA5" s="44"/>
      <c r="ACB5" s="44"/>
      <c r="ACC5" s="44"/>
      <c r="ACD5" s="44"/>
      <c r="ACE5" s="44"/>
      <c r="ACF5" s="44"/>
      <c r="ACG5" s="44"/>
      <c r="ACH5" s="44"/>
      <c r="ACI5" s="44"/>
      <c r="ACJ5" s="44"/>
      <c r="ACK5" s="44"/>
      <c r="ACL5" s="44"/>
      <c r="ACM5" s="44"/>
      <c r="ACN5" s="44"/>
      <c r="ACO5" s="44"/>
      <c r="ACP5" s="44"/>
      <c r="ACQ5" s="44"/>
      <c r="ACR5" s="44"/>
      <c r="ACS5" s="44"/>
      <c r="ACT5" s="44"/>
      <c r="ACU5" s="44"/>
      <c r="ACV5" s="44"/>
      <c r="ACW5" s="44"/>
      <c r="ACX5" s="44"/>
      <c r="ACY5" s="44"/>
      <c r="ACZ5" s="44"/>
      <c r="ADA5" s="44"/>
      <c r="ADB5" s="44"/>
      <c r="ADC5" s="44"/>
      <c r="ADD5" s="44"/>
      <c r="ADE5" s="44"/>
      <c r="ADF5" s="44"/>
      <c r="ADG5" s="44"/>
      <c r="ADH5" s="44"/>
      <c r="ADI5" s="44"/>
      <c r="ADJ5" s="44"/>
      <c r="ADK5" s="44"/>
      <c r="ADL5" s="44"/>
      <c r="ADM5" s="44"/>
      <c r="ADN5" s="44"/>
      <c r="ADO5" s="44"/>
      <c r="ADP5" s="44"/>
      <c r="ADQ5" s="44"/>
      <c r="ADR5" s="44"/>
      <c r="ADS5" s="44"/>
      <c r="ADT5" s="44"/>
      <c r="ADU5" s="44"/>
      <c r="ADV5" s="44"/>
      <c r="ADW5" s="44"/>
      <c r="ADX5" s="44"/>
      <c r="ADY5" s="44"/>
      <c r="ADZ5" s="44"/>
      <c r="AEA5" s="44"/>
      <c r="AEB5" s="44"/>
      <c r="AEC5" s="44"/>
      <c r="AED5" s="44"/>
      <c r="AEE5" s="44"/>
      <c r="AEF5" s="44"/>
      <c r="AEG5" s="44"/>
      <c r="AEH5" s="44"/>
      <c r="AEI5" s="44"/>
      <c r="AEJ5" s="44"/>
      <c r="AEK5" s="44"/>
      <c r="AEL5" s="44"/>
      <c r="AEM5" s="44"/>
      <c r="AEN5" s="44"/>
      <c r="AEO5" s="44"/>
      <c r="AEP5" s="44"/>
      <c r="AEQ5" s="44"/>
      <c r="AER5" s="44"/>
      <c r="AES5" s="44"/>
      <c r="AET5" s="44"/>
      <c r="AEU5" s="44"/>
      <c r="AEV5" s="44"/>
      <c r="AEW5" s="44"/>
      <c r="AEX5" s="44"/>
      <c r="AEY5" s="44"/>
      <c r="AEZ5" s="44"/>
      <c r="AFA5" s="44"/>
      <c r="AFB5" s="44"/>
      <c r="AFC5" s="44"/>
      <c r="AFD5" s="44"/>
      <c r="AFE5" s="44"/>
      <c r="AFF5" s="44"/>
      <c r="AFG5" s="44"/>
      <c r="AFH5" s="44"/>
      <c r="AFI5" s="44"/>
      <c r="AFJ5" s="44"/>
      <c r="AFK5" s="44"/>
      <c r="AFL5" s="44"/>
      <c r="AFM5" s="44"/>
      <c r="AFN5" s="44"/>
      <c r="AFO5" s="44"/>
      <c r="AFP5" s="44"/>
      <c r="AFQ5" s="44"/>
      <c r="AFR5" s="44"/>
      <c r="AFS5" s="44"/>
      <c r="AFT5" s="44"/>
      <c r="AFU5" s="44"/>
      <c r="AFV5" s="44"/>
      <c r="AFW5" s="44"/>
      <c r="AFX5" s="44"/>
      <c r="AFY5" s="44"/>
      <c r="AFZ5" s="44"/>
      <c r="AGA5" s="44"/>
      <c r="AGB5" s="44"/>
      <c r="AGC5" s="44"/>
      <c r="AGD5" s="44"/>
      <c r="AGE5" s="44"/>
      <c r="AGF5" s="44"/>
      <c r="AGG5" s="44"/>
      <c r="AGH5" s="44"/>
      <c r="AGI5" s="44"/>
      <c r="AGJ5" s="44"/>
      <c r="AGK5" s="44"/>
      <c r="AGL5" s="44"/>
      <c r="AGM5" s="44"/>
      <c r="AGN5" s="44"/>
      <c r="AGO5" s="44"/>
      <c r="AGP5" s="44"/>
      <c r="AGQ5" s="44"/>
      <c r="AGR5" s="44"/>
      <c r="AGS5" s="44"/>
      <c r="AGT5" s="44"/>
      <c r="AGU5" s="44"/>
      <c r="AGV5" s="44"/>
      <c r="AGW5" s="44"/>
      <c r="AGX5" s="44"/>
      <c r="AGY5" s="44"/>
      <c r="AGZ5" s="44"/>
      <c r="AHA5" s="44"/>
      <c r="AHB5" s="44"/>
      <c r="AHC5" s="44"/>
      <c r="AHD5" s="44"/>
      <c r="AHE5" s="44"/>
      <c r="AHF5" s="44"/>
      <c r="AHG5" s="44"/>
      <c r="AHH5" s="44"/>
      <c r="AHI5" s="44"/>
      <c r="AHJ5" s="44"/>
      <c r="AHK5" s="44"/>
      <c r="AHL5" s="44"/>
      <c r="AHM5" s="44"/>
      <c r="AHN5" s="44"/>
      <c r="AHO5" s="44"/>
      <c r="AHP5" s="44"/>
      <c r="AHQ5" s="44"/>
      <c r="AHR5" s="44"/>
      <c r="AHS5" s="44"/>
      <c r="AHT5" s="44"/>
      <c r="AHU5" s="44"/>
      <c r="AHV5" s="44"/>
      <c r="AHW5" s="44"/>
      <c r="AHX5" s="44"/>
      <c r="AHY5" s="44"/>
      <c r="AHZ5" s="44"/>
      <c r="AIA5" s="44"/>
      <c r="AIB5" s="44"/>
      <c r="AIC5" s="44"/>
      <c r="AID5" s="44"/>
      <c r="AIE5" s="44"/>
      <c r="AIF5" s="44"/>
      <c r="AIG5" s="44"/>
      <c r="AIH5" s="44"/>
      <c r="AII5" s="44"/>
      <c r="AIJ5" s="44"/>
      <c r="AIK5" s="44"/>
      <c r="AIL5" s="44"/>
      <c r="AIM5" s="44"/>
      <c r="AIN5" s="44"/>
      <c r="AIO5" s="44"/>
      <c r="AIP5" s="44"/>
      <c r="AIQ5" s="44"/>
      <c r="AIR5" s="44"/>
      <c r="AIS5" s="44"/>
      <c r="AIT5" s="44"/>
      <c r="AIU5" s="44"/>
      <c r="AIV5" s="44"/>
      <c r="AIW5" s="44"/>
      <c r="AIX5" s="44"/>
      <c r="AIY5" s="44"/>
      <c r="AIZ5" s="44"/>
      <c r="AJA5" s="44"/>
      <c r="AJB5" s="44"/>
      <c r="AJC5" s="44"/>
      <c r="AJD5" s="44"/>
      <c r="AJE5" s="44"/>
      <c r="AJF5" s="44"/>
      <c r="AJG5" s="44"/>
      <c r="AJH5" s="44"/>
      <c r="AJI5" s="44"/>
      <c r="AJJ5" s="44"/>
      <c r="AJK5" s="44"/>
      <c r="AJL5" s="44"/>
      <c r="AJM5" s="44"/>
      <c r="AJN5" s="44"/>
      <c r="AJO5" s="44"/>
      <c r="AJP5" s="44"/>
      <c r="AJQ5" s="44"/>
      <c r="AJR5" s="44"/>
      <c r="AJS5" s="44"/>
      <c r="AJT5" s="44"/>
      <c r="AJU5" s="44"/>
      <c r="AJV5" s="44"/>
      <c r="AJW5" s="44"/>
      <c r="AJX5" s="44"/>
      <c r="AJY5" s="44"/>
      <c r="AJZ5" s="44"/>
      <c r="AKA5" s="44"/>
      <c r="AKB5" s="44"/>
      <c r="AKC5" s="44"/>
      <c r="AKD5" s="44"/>
      <c r="AKE5" s="44"/>
      <c r="AKF5" s="44"/>
      <c r="AKG5" s="44"/>
      <c r="AKH5" s="44"/>
      <c r="AKI5" s="44"/>
      <c r="AKJ5" s="44"/>
      <c r="AKK5" s="44"/>
      <c r="AKL5" s="44"/>
      <c r="AKM5" s="44"/>
      <c r="AKN5" s="44"/>
      <c r="AKO5" s="44"/>
      <c r="AKP5" s="44"/>
      <c r="AKQ5" s="44"/>
      <c r="AKR5" s="44"/>
      <c r="AKS5" s="44"/>
      <c r="AKT5" s="44"/>
      <c r="AKU5" s="44"/>
      <c r="AKV5" s="44"/>
      <c r="AKW5" s="44"/>
      <c r="AKX5" s="44"/>
      <c r="AKY5" s="44"/>
      <c r="AKZ5" s="44"/>
      <c r="ALA5" s="44"/>
      <c r="ALB5" s="44"/>
      <c r="ALC5" s="44"/>
      <c r="ALD5" s="44"/>
      <c r="ALE5" s="44"/>
      <c r="ALF5" s="44"/>
      <c r="ALG5" s="44"/>
      <c r="ALH5" s="44"/>
      <c r="ALI5" s="44"/>
      <c r="ALJ5" s="44"/>
      <c r="ALK5" s="44"/>
      <c r="ALL5" s="44"/>
      <c r="ALM5" s="44"/>
      <c r="ALN5" s="44"/>
      <c r="ALO5" s="44"/>
      <c r="ALP5" s="44"/>
      <c r="ALQ5" s="44"/>
      <c r="ALR5" s="44"/>
      <c r="ALS5" s="44"/>
      <c r="ALT5" s="44"/>
      <c r="ALU5" s="44"/>
      <c r="ALV5" s="44"/>
      <c r="ALW5" s="44"/>
      <c r="ALX5" s="44"/>
      <c r="ALY5" s="44"/>
      <c r="ALZ5" s="44"/>
      <c r="AMA5" s="44"/>
      <c r="AMB5" s="44"/>
      <c r="AMC5" s="44"/>
      <c r="AMD5" s="44"/>
      <c r="AME5" s="44"/>
      <c r="AMF5" s="44"/>
      <c r="AMG5" s="44"/>
      <c r="AMH5" s="44"/>
      <c r="AMI5" s="44"/>
      <c r="AMJ5" s="44"/>
    </row>
    <row r="6" spans="1:1024" s="6" customFormat="1" ht="49.5" customHeight="1" x14ac:dyDescent="0.25">
      <c r="A6" s="47" t="s">
        <v>36</v>
      </c>
      <c r="B6" s="52" t="s">
        <v>37</v>
      </c>
      <c r="C6" s="47"/>
      <c r="D6" s="47" t="s">
        <v>38</v>
      </c>
      <c r="E6" s="47" t="s">
        <v>29</v>
      </c>
      <c r="F6" s="47"/>
      <c r="G6" s="47"/>
      <c r="H6" s="47"/>
      <c r="I6" s="47"/>
      <c r="J6" s="47">
        <v>7</v>
      </c>
      <c r="K6" s="47">
        <f t="shared" ref="K6:K37" si="0">IF(J6="",1,0)</f>
        <v>0</v>
      </c>
      <c r="L6" s="47">
        <f t="shared" ref="L6:L37" si="1">J6*10</f>
        <v>70</v>
      </c>
    </row>
    <row r="7" spans="1:1024" ht="49.5" customHeight="1" x14ac:dyDescent="0.3">
      <c r="A7" s="46" t="s">
        <v>39</v>
      </c>
      <c r="B7" s="53" t="s">
        <v>40</v>
      </c>
      <c r="C7" s="46" t="s">
        <v>41</v>
      </c>
      <c r="D7" s="9" t="s">
        <v>42</v>
      </c>
      <c r="E7" s="9" t="s">
        <v>29</v>
      </c>
      <c r="F7" s="9" t="s">
        <v>43</v>
      </c>
      <c r="G7" s="9">
        <v>9547573062</v>
      </c>
      <c r="H7" s="9" t="s">
        <v>44</v>
      </c>
      <c r="I7" s="47" t="str">
        <f t="shared" ref="I7:I38" si="2">LEFT(F7,11)</f>
        <v>DSE3   BBNG</v>
      </c>
      <c r="J7" s="47">
        <v>7.02</v>
      </c>
      <c r="K7" s="47">
        <f t="shared" si="0"/>
        <v>0</v>
      </c>
      <c r="L7" s="47">
        <f t="shared" si="1"/>
        <v>70.199999999999989</v>
      </c>
    </row>
    <row r="8" spans="1:1024" ht="49.5" customHeight="1" x14ac:dyDescent="0.3">
      <c r="A8" s="46" t="s">
        <v>45</v>
      </c>
      <c r="B8" s="53" t="s">
        <v>46</v>
      </c>
      <c r="C8" s="46" t="s">
        <v>47</v>
      </c>
      <c r="D8" s="9" t="s">
        <v>48</v>
      </c>
      <c r="E8" s="9" t="s">
        <v>29</v>
      </c>
      <c r="F8" s="9" t="s">
        <v>43</v>
      </c>
      <c r="G8" s="9">
        <v>9083444357</v>
      </c>
      <c r="H8" s="9" t="s">
        <v>44</v>
      </c>
      <c r="I8" s="47" t="str">
        <f t="shared" si="2"/>
        <v>DSE3   BBNG</v>
      </c>
      <c r="J8" s="47">
        <v>7.03</v>
      </c>
      <c r="K8" s="47">
        <f t="shared" si="0"/>
        <v>0</v>
      </c>
      <c r="L8" s="47">
        <f t="shared" si="1"/>
        <v>70.3</v>
      </c>
    </row>
    <row r="9" spans="1:1024" ht="49.5" customHeight="1" x14ac:dyDescent="0.3">
      <c r="A9" s="46" t="s">
        <v>49</v>
      </c>
      <c r="B9" s="53" t="s">
        <v>50</v>
      </c>
      <c r="C9" s="46" t="s">
        <v>51</v>
      </c>
      <c r="D9" s="9" t="s">
        <v>52</v>
      </c>
      <c r="E9" s="9" t="s">
        <v>22</v>
      </c>
      <c r="F9" s="9" t="s">
        <v>53</v>
      </c>
      <c r="G9" s="9">
        <v>7001501705</v>
      </c>
      <c r="H9" s="9" t="s">
        <v>44</v>
      </c>
      <c r="I9" s="47" t="str">
        <f t="shared" si="2"/>
        <v>GE-2   BHIS</v>
      </c>
      <c r="J9" s="47">
        <v>7.2</v>
      </c>
      <c r="K9" s="47">
        <f t="shared" si="0"/>
        <v>0</v>
      </c>
      <c r="L9" s="47">
        <f t="shared" si="1"/>
        <v>72</v>
      </c>
    </row>
    <row r="10" spans="1:1024" ht="49.5" customHeight="1" x14ac:dyDescent="0.3">
      <c r="A10" s="46" t="s">
        <v>54</v>
      </c>
      <c r="B10" s="53" t="s">
        <v>55</v>
      </c>
      <c r="C10" s="46" t="s">
        <v>56</v>
      </c>
      <c r="D10" s="9" t="s">
        <v>57</v>
      </c>
      <c r="E10" s="9" t="s">
        <v>29</v>
      </c>
      <c r="F10" s="9" t="s">
        <v>58</v>
      </c>
      <c r="G10" s="9">
        <v>9647797651</v>
      </c>
      <c r="H10" s="9" t="s">
        <v>44</v>
      </c>
      <c r="I10" s="47" t="str">
        <f t="shared" si="2"/>
        <v>DSE3   BBNG</v>
      </c>
      <c r="J10" s="47">
        <v>7.23</v>
      </c>
      <c r="K10" s="47">
        <f t="shared" si="0"/>
        <v>0</v>
      </c>
      <c r="L10" s="47">
        <f t="shared" si="1"/>
        <v>72.300000000000011</v>
      </c>
    </row>
    <row r="11" spans="1:1024" ht="49.5" customHeight="1" x14ac:dyDescent="0.3">
      <c r="A11" s="46" t="s">
        <v>59</v>
      </c>
      <c r="B11" s="53" t="s">
        <v>60</v>
      </c>
      <c r="C11" s="46" t="s">
        <v>61</v>
      </c>
      <c r="D11" s="9" t="s">
        <v>62</v>
      </c>
      <c r="E11" s="9" t="s">
        <v>29</v>
      </c>
      <c r="F11" s="9" t="s">
        <v>58</v>
      </c>
      <c r="G11" s="9">
        <v>8967691395</v>
      </c>
      <c r="H11" s="9" t="s">
        <v>44</v>
      </c>
      <c r="I11" s="47" t="str">
        <f t="shared" si="2"/>
        <v>DSE3   BBNG</v>
      </c>
      <c r="J11" s="47">
        <v>7.3</v>
      </c>
      <c r="K11" s="47">
        <f t="shared" si="0"/>
        <v>0</v>
      </c>
      <c r="L11" s="47">
        <f t="shared" si="1"/>
        <v>73</v>
      </c>
    </row>
    <row r="12" spans="1:1024" ht="49.5" customHeight="1" x14ac:dyDescent="0.3">
      <c r="A12" s="46" t="s">
        <v>63</v>
      </c>
      <c r="B12" s="53" t="s">
        <v>64</v>
      </c>
      <c r="C12" s="46" t="s">
        <v>65</v>
      </c>
      <c r="D12" s="9" t="s">
        <v>66</v>
      </c>
      <c r="E12" s="9" t="s">
        <v>22</v>
      </c>
      <c r="F12" s="9" t="s">
        <v>43</v>
      </c>
      <c r="G12" s="9">
        <v>9064582811</v>
      </c>
      <c r="H12" s="9" t="s">
        <v>44</v>
      </c>
      <c r="I12" s="47" t="str">
        <f t="shared" si="2"/>
        <v>DSE3   BBNG</v>
      </c>
      <c r="J12" s="47">
        <v>7.33</v>
      </c>
      <c r="K12" s="47">
        <f t="shared" si="0"/>
        <v>0</v>
      </c>
      <c r="L12" s="47">
        <f t="shared" si="1"/>
        <v>73.3</v>
      </c>
    </row>
    <row r="13" spans="1:1024" ht="49.5" customHeight="1" x14ac:dyDescent="0.3">
      <c r="A13" s="46" t="s">
        <v>67</v>
      </c>
      <c r="B13" s="53" t="s">
        <v>68</v>
      </c>
      <c r="C13" s="46" t="s">
        <v>69</v>
      </c>
      <c r="D13" s="9" t="s">
        <v>70</v>
      </c>
      <c r="E13" s="9" t="s">
        <v>22</v>
      </c>
      <c r="F13" s="9" t="s">
        <v>43</v>
      </c>
      <c r="G13" s="9">
        <v>9002090698</v>
      </c>
      <c r="H13" s="9" t="s">
        <v>44</v>
      </c>
      <c r="I13" s="47" t="str">
        <f t="shared" si="2"/>
        <v>DSE3   BBNG</v>
      </c>
      <c r="J13" s="47">
        <v>7.33</v>
      </c>
      <c r="K13" s="47">
        <f t="shared" si="0"/>
        <v>0</v>
      </c>
      <c r="L13" s="47">
        <f t="shared" si="1"/>
        <v>73.3</v>
      </c>
    </row>
    <row r="14" spans="1:1024" ht="49.5" customHeight="1" x14ac:dyDescent="0.3">
      <c r="A14" s="46" t="s">
        <v>71</v>
      </c>
      <c r="B14" s="53" t="s">
        <v>72</v>
      </c>
      <c r="C14" s="46" t="s">
        <v>73</v>
      </c>
      <c r="D14" s="9" t="s">
        <v>74</v>
      </c>
      <c r="E14" s="9" t="s">
        <v>22</v>
      </c>
      <c r="F14" s="9" t="s">
        <v>75</v>
      </c>
      <c r="G14" s="9">
        <v>6294211780</v>
      </c>
      <c r="H14" s="9" t="s">
        <v>44</v>
      </c>
      <c r="I14" s="47" t="str">
        <f t="shared" si="2"/>
        <v>DSE3   BBNG</v>
      </c>
      <c r="J14" s="47">
        <v>7.41</v>
      </c>
      <c r="K14" s="47">
        <f t="shared" si="0"/>
        <v>0</v>
      </c>
      <c r="L14" s="47">
        <f t="shared" si="1"/>
        <v>74.099999999999994</v>
      </c>
    </row>
    <row r="15" spans="1:1024" ht="49.5" customHeight="1" x14ac:dyDescent="0.3">
      <c r="A15" s="46" t="s">
        <v>76</v>
      </c>
      <c r="B15" s="53" t="s">
        <v>77</v>
      </c>
      <c r="C15" s="46" t="s">
        <v>78</v>
      </c>
      <c r="D15" s="9" t="s">
        <v>79</v>
      </c>
      <c r="E15" s="9" t="s">
        <v>29</v>
      </c>
      <c r="F15" s="9" t="s">
        <v>75</v>
      </c>
      <c r="G15" s="9">
        <v>9800279382</v>
      </c>
      <c r="H15" s="9" t="s">
        <v>44</v>
      </c>
      <c r="I15" s="47" t="str">
        <f t="shared" si="2"/>
        <v>DSE3   BBNG</v>
      </c>
      <c r="J15" s="47">
        <v>7.43</v>
      </c>
      <c r="K15" s="47">
        <f t="shared" si="0"/>
        <v>0</v>
      </c>
      <c r="L15" s="47">
        <f t="shared" si="1"/>
        <v>74.3</v>
      </c>
    </row>
    <row r="16" spans="1:1024" ht="49.5" customHeight="1" x14ac:dyDescent="0.3">
      <c r="A16" s="46" t="s">
        <v>80</v>
      </c>
      <c r="B16" s="53" t="s">
        <v>81</v>
      </c>
      <c r="C16" s="46" t="s">
        <v>82</v>
      </c>
      <c r="D16" s="9" t="s">
        <v>83</v>
      </c>
      <c r="E16" s="9" t="s">
        <v>22</v>
      </c>
      <c r="F16" s="9" t="s">
        <v>43</v>
      </c>
      <c r="G16" s="9">
        <v>8101885792</v>
      </c>
      <c r="H16" s="9" t="s">
        <v>44</v>
      </c>
      <c r="I16" s="47" t="str">
        <f t="shared" si="2"/>
        <v>DSE3   BBNG</v>
      </c>
      <c r="J16" s="47">
        <v>7.44</v>
      </c>
      <c r="K16" s="47">
        <f t="shared" si="0"/>
        <v>0</v>
      </c>
      <c r="L16" s="47">
        <f t="shared" si="1"/>
        <v>74.400000000000006</v>
      </c>
    </row>
    <row r="17" spans="1:12" ht="49.5" customHeight="1" x14ac:dyDescent="0.3">
      <c r="A17" s="46" t="s">
        <v>84</v>
      </c>
      <c r="B17" s="53" t="s">
        <v>85</v>
      </c>
      <c r="C17" s="46" t="s">
        <v>86</v>
      </c>
      <c r="D17" s="9" t="s">
        <v>87</v>
      </c>
      <c r="E17" s="9" t="s">
        <v>22</v>
      </c>
      <c r="F17" s="9" t="s">
        <v>43</v>
      </c>
      <c r="G17" s="9">
        <v>8167006435</v>
      </c>
      <c r="H17" s="9" t="s">
        <v>44</v>
      </c>
      <c r="I17" s="47" t="str">
        <f t="shared" si="2"/>
        <v>DSE3   BBNG</v>
      </c>
      <c r="J17" s="47">
        <v>7.49</v>
      </c>
      <c r="K17" s="47">
        <f t="shared" si="0"/>
        <v>0</v>
      </c>
      <c r="L17" s="47">
        <f t="shared" si="1"/>
        <v>74.900000000000006</v>
      </c>
    </row>
    <row r="18" spans="1:12" ht="49.5" customHeight="1" x14ac:dyDescent="0.3">
      <c r="A18" s="46" t="s">
        <v>88</v>
      </c>
      <c r="B18" s="53" t="s">
        <v>89</v>
      </c>
      <c r="C18" s="46" t="s">
        <v>90</v>
      </c>
      <c r="D18" s="9" t="s">
        <v>91</v>
      </c>
      <c r="E18" s="9" t="s">
        <v>22</v>
      </c>
      <c r="F18" s="9" t="s">
        <v>43</v>
      </c>
      <c r="G18" s="9">
        <v>9064752933</v>
      </c>
      <c r="H18" s="9" t="s">
        <v>44</v>
      </c>
      <c r="I18" s="47" t="str">
        <f t="shared" si="2"/>
        <v>DSE3   BBNG</v>
      </c>
      <c r="J18" s="47">
        <v>7.49</v>
      </c>
      <c r="K18" s="47">
        <f t="shared" si="0"/>
        <v>0</v>
      </c>
      <c r="L18" s="47">
        <f t="shared" si="1"/>
        <v>74.900000000000006</v>
      </c>
    </row>
    <row r="19" spans="1:12" ht="49.5" customHeight="1" x14ac:dyDescent="0.3">
      <c r="A19" s="46" t="s">
        <v>92</v>
      </c>
      <c r="B19" s="53" t="s">
        <v>93</v>
      </c>
      <c r="C19" s="46" t="s">
        <v>94</v>
      </c>
      <c r="D19" s="9" t="s">
        <v>95</v>
      </c>
      <c r="E19" s="9" t="s">
        <v>29</v>
      </c>
      <c r="F19" s="9" t="s">
        <v>43</v>
      </c>
      <c r="G19" s="9">
        <v>8670576225</v>
      </c>
      <c r="H19" s="9" t="s">
        <v>44</v>
      </c>
      <c r="I19" s="47" t="str">
        <f t="shared" si="2"/>
        <v>DSE3   BBNG</v>
      </c>
      <c r="J19" s="47">
        <v>7.56</v>
      </c>
      <c r="K19" s="47">
        <f t="shared" si="0"/>
        <v>0</v>
      </c>
      <c r="L19" s="47">
        <f t="shared" si="1"/>
        <v>75.599999999999994</v>
      </c>
    </row>
    <row r="20" spans="1:12" ht="49.5" customHeight="1" x14ac:dyDescent="0.3">
      <c r="A20" s="46" t="s">
        <v>96</v>
      </c>
      <c r="B20" s="53" t="s">
        <v>97</v>
      </c>
      <c r="C20" s="46" t="s">
        <v>98</v>
      </c>
      <c r="D20" s="9" t="s">
        <v>99</v>
      </c>
      <c r="E20" s="9" t="s">
        <v>22</v>
      </c>
      <c r="F20" s="9" t="s">
        <v>100</v>
      </c>
      <c r="G20" s="9">
        <v>6296594913</v>
      </c>
      <c r="H20" s="9" t="s">
        <v>44</v>
      </c>
      <c r="I20" s="47" t="str">
        <f t="shared" si="2"/>
        <v>GE-2   BBNG</v>
      </c>
      <c r="J20" s="47">
        <v>7.56</v>
      </c>
      <c r="K20" s="47">
        <f t="shared" si="0"/>
        <v>0</v>
      </c>
      <c r="L20" s="47">
        <f t="shared" si="1"/>
        <v>75.599999999999994</v>
      </c>
    </row>
    <row r="21" spans="1:12" ht="49.5" customHeight="1" x14ac:dyDescent="0.3">
      <c r="A21" s="46" t="s">
        <v>101</v>
      </c>
      <c r="B21" s="53" t="s">
        <v>102</v>
      </c>
      <c r="C21" s="46" t="s">
        <v>103</v>
      </c>
      <c r="D21" s="9" t="s">
        <v>104</v>
      </c>
      <c r="E21" s="9" t="s">
        <v>29</v>
      </c>
      <c r="F21" s="9" t="s">
        <v>105</v>
      </c>
      <c r="G21" s="9">
        <v>8670274930</v>
      </c>
      <c r="H21" s="9" t="s">
        <v>44</v>
      </c>
      <c r="I21" s="47" t="str">
        <f t="shared" si="2"/>
        <v>GE-2   BBNG</v>
      </c>
      <c r="J21" s="47">
        <v>7.56</v>
      </c>
      <c r="K21" s="47">
        <f t="shared" si="0"/>
        <v>0</v>
      </c>
      <c r="L21" s="47">
        <f t="shared" si="1"/>
        <v>75.599999999999994</v>
      </c>
    </row>
    <row r="22" spans="1:12" ht="49.5" customHeight="1" x14ac:dyDescent="0.3">
      <c r="A22" s="46" t="s">
        <v>106</v>
      </c>
      <c r="B22" s="53" t="s">
        <v>107</v>
      </c>
      <c r="C22" s="46" t="s">
        <v>108</v>
      </c>
      <c r="D22" s="9" t="s">
        <v>109</v>
      </c>
      <c r="E22" s="9" t="s">
        <v>22</v>
      </c>
      <c r="F22" s="9" t="s">
        <v>110</v>
      </c>
      <c r="G22" s="9">
        <v>9641972417</v>
      </c>
      <c r="H22" s="9" t="s">
        <v>44</v>
      </c>
      <c r="I22" s="47" t="str">
        <f t="shared" si="2"/>
        <v>DSE3   BBNG</v>
      </c>
      <c r="J22" s="47">
        <v>7.56</v>
      </c>
      <c r="K22" s="47">
        <f t="shared" si="0"/>
        <v>0</v>
      </c>
      <c r="L22" s="47">
        <f t="shared" si="1"/>
        <v>75.599999999999994</v>
      </c>
    </row>
    <row r="23" spans="1:12" ht="49.5" customHeight="1" x14ac:dyDescent="0.3">
      <c r="A23" s="46" t="s">
        <v>111</v>
      </c>
      <c r="B23" s="53" t="s">
        <v>112</v>
      </c>
      <c r="C23" s="46" t="s">
        <v>113</v>
      </c>
      <c r="D23" s="9" t="s">
        <v>114</v>
      </c>
      <c r="E23" s="9" t="s">
        <v>22</v>
      </c>
      <c r="F23" s="9" t="s">
        <v>43</v>
      </c>
      <c r="G23" s="9">
        <v>7029422215</v>
      </c>
      <c r="H23" s="9" t="s">
        <v>44</v>
      </c>
      <c r="I23" s="47" t="str">
        <f t="shared" si="2"/>
        <v>DSE3   BBNG</v>
      </c>
      <c r="J23" s="47">
        <v>7.57</v>
      </c>
      <c r="K23" s="47">
        <f t="shared" si="0"/>
        <v>0</v>
      </c>
      <c r="L23" s="47">
        <f t="shared" si="1"/>
        <v>75.7</v>
      </c>
    </row>
    <row r="24" spans="1:12" ht="49.5" customHeight="1" x14ac:dyDescent="0.3">
      <c r="A24" s="46" t="s">
        <v>115</v>
      </c>
      <c r="B24" s="53" t="s">
        <v>116</v>
      </c>
      <c r="C24" s="46" t="s">
        <v>117</v>
      </c>
      <c r="D24" s="9" t="s">
        <v>118</v>
      </c>
      <c r="E24" s="9" t="s">
        <v>29</v>
      </c>
      <c r="F24" s="9" t="s">
        <v>43</v>
      </c>
      <c r="G24" s="9">
        <v>9932708222</v>
      </c>
      <c r="H24" s="9" t="s">
        <v>44</v>
      </c>
      <c r="I24" s="47" t="str">
        <f t="shared" si="2"/>
        <v>DSE3   BBNG</v>
      </c>
      <c r="J24" s="47">
        <v>7.61</v>
      </c>
      <c r="K24" s="47">
        <f t="shared" si="0"/>
        <v>0</v>
      </c>
      <c r="L24" s="47">
        <f t="shared" si="1"/>
        <v>76.100000000000009</v>
      </c>
    </row>
    <row r="25" spans="1:12" ht="49.5" customHeight="1" x14ac:dyDescent="0.3">
      <c r="A25" s="46" t="s">
        <v>119</v>
      </c>
      <c r="B25" s="53" t="s">
        <v>120</v>
      </c>
      <c r="C25" s="46" t="s">
        <v>121</v>
      </c>
      <c r="D25" s="9" t="s">
        <v>122</v>
      </c>
      <c r="E25" s="9" t="s">
        <v>22</v>
      </c>
      <c r="F25" s="9" t="s">
        <v>43</v>
      </c>
      <c r="G25" s="9">
        <v>9800297387</v>
      </c>
      <c r="H25" s="9" t="s">
        <v>44</v>
      </c>
      <c r="I25" s="47" t="str">
        <f t="shared" si="2"/>
        <v>DSE3   BBNG</v>
      </c>
      <c r="J25" s="47">
        <v>7.61</v>
      </c>
      <c r="K25" s="47">
        <f t="shared" si="0"/>
        <v>0</v>
      </c>
      <c r="L25" s="47">
        <f t="shared" si="1"/>
        <v>76.100000000000009</v>
      </c>
    </row>
    <row r="26" spans="1:12" ht="49.5" customHeight="1" x14ac:dyDescent="0.3">
      <c r="A26" s="46" t="s">
        <v>123</v>
      </c>
      <c r="B26" s="53" t="s">
        <v>124</v>
      </c>
      <c r="C26" s="46" t="s">
        <v>41</v>
      </c>
      <c r="D26" s="9" t="s">
        <v>125</v>
      </c>
      <c r="E26" s="9" t="s">
        <v>29</v>
      </c>
      <c r="F26" s="9" t="s">
        <v>43</v>
      </c>
      <c r="G26" s="9">
        <v>7029898957</v>
      </c>
      <c r="H26" s="9" t="s">
        <v>44</v>
      </c>
      <c r="I26" s="47" t="str">
        <f t="shared" si="2"/>
        <v>DSE3   BBNG</v>
      </c>
      <c r="J26" s="47">
        <v>7.62</v>
      </c>
      <c r="K26" s="47">
        <f t="shared" si="0"/>
        <v>0</v>
      </c>
      <c r="L26" s="47">
        <f t="shared" si="1"/>
        <v>76.2</v>
      </c>
    </row>
    <row r="27" spans="1:12" ht="49.5" customHeight="1" x14ac:dyDescent="0.3">
      <c r="A27" s="46" t="s">
        <v>126</v>
      </c>
      <c r="B27" s="53" t="s">
        <v>127</v>
      </c>
      <c r="C27" s="46" t="s">
        <v>128</v>
      </c>
      <c r="D27" s="9" t="s">
        <v>129</v>
      </c>
      <c r="E27" s="9" t="s">
        <v>29</v>
      </c>
      <c r="F27" s="9" t="s">
        <v>58</v>
      </c>
      <c r="G27" s="9">
        <v>8001274485</v>
      </c>
      <c r="H27" s="9" t="s">
        <v>44</v>
      </c>
      <c r="I27" s="47" t="str">
        <f t="shared" si="2"/>
        <v>DSE3   BBNG</v>
      </c>
      <c r="J27" s="47">
        <v>7.62</v>
      </c>
      <c r="K27" s="47">
        <f t="shared" si="0"/>
        <v>0</v>
      </c>
      <c r="L27" s="47">
        <f t="shared" si="1"/>
        <v>76.2</v>
      </c>
    </row>
    <row r="28" spans="1:12" ht="49.5" customHeight="1" x14ac:dyDescent="0.3">
      <c r="A28" s="46" t="s">
        <v>130</v>
      </c>
      <c r="B28" s="53" t="s">
        <v>131</v>
      </c>
      <c r="C28" s="46" t="s">
        <v>132</v>
      </c>
      <c r="D28" s="9" t="s">
        <v>133</v>
      </c>
      <c r="E28" s="9" t="s">
        <v>29</v>
      </c>
      <c r="F28" s="9" t="s">
        <v>75</v>
      </c>
      <c r="G28" s="9">
        <v>7432014952</v>
      </c>
      <c r="H28" s="9" t="s">
        <v>44</v>
      </c>
      <c r="I28" s="47" t="str">
        <f t="shared" si="2"/>
        <v>DSE3   BBNG</v>
      </c>
      <c r="J28" s="47">
        <v>7.62</v>
      </c>
      <c r="K28" s="47">
        <f t="shared" si="0"/>
        <v>0</v>
      </c>
      <c r="L28" s="47">
        <f t="shared" si="1"/>
        <v>76.2</v>
      </c>
    </row>
    <row r="29" spans="1:12" ht="49.5" customHeight="1" x14ac:dyDescent="0.3">
      <c r="A29" s="46" t="s">
        <v>134</v>
      </c>
      <c r="B29" s="53" t="s">
        <v>135</v>
      </c>
      <c r="C29" s="46" t="s">
        <v>136</v>
      </c>
      <c r="D29" s="9" t="s">
        <v>137</v>
      </c>
      <c r="E29" s="9" t="s">
        <v>22</v>
      </c>
      <c r="F29" s="9" t="s">
        <v>43</v>
      </c>
      <c r="G29" s="9">
        <v>8167534755</v>
      </c>
      <c r="H29" s="9" t="s">
        <v>44</v>
      </c>
      <c r="I29" s="47" t="str">
        <f t="shared" si="2"/>
        <v>DSE3   BBNG</v>
      </c>
      <c r="J29" s="47">
        <v>7.62</v>
      </c>
      <c r="K29" s="47">
        <f t="shared" si="0"/>
        <v>0</v>
      </c>
      <c r="L29" s="47">
        <f t="shared" si="1"/>
        <v>76.2</v>
      </c>
    </row>
    <row r="30" spans="1:12" ht="49.5" customHeight="1" x14ac:dyDescent="0.3">
      <c r="A30" s="46" t="s">
        <v>138</v>
      </c>
      <c r="B30" s="53" t="s">
        <v>139</v>
      </c>
      <c r="C30" s="46" t="s">
        <v>117</v>
      </c>
      <c r="D30" s="9" t="s">
        <v>140</v>
      </c>
      <c r="E30" s="9" t="s">
        <v>29</v>
      </c>
      <c r="F30" s="9" t="s">
        <v>43</v>
      </c>
      <c r="G30" s="9">
        <v>7602404246</v>
      </c>
      <c r="H30" s="9" t="s">
        <v>44</v>
      </c>
      <c r="I30" s="47" t="str">
        <f t="shared" si="2"/>
        <v>DSE3   BBNG</v>
      </c>
      <c r="J30" s="47">
        <v>7.62</v>
      </c>
      <c r="K30" s="47">
        <f t="shared" si="0"/>
        <v>0</v>
      </c>
      <c r="L30" s="47">
        <f t="shared" si="1"/>
        <v>76.2</v>
      </c>
    </row>
    <row r="31" spans="1:12" ht="49.5" customHeight="1" x14ac:dyDescent="0.3">
      <c r="A31" s="46" t="s">
        <v>141</v>
      </c>
      <c r="B31" s="53" t="s">
        <v>142</v>
      </c>
      <c r="C31" s="46" t="s">
        <v>143</v>
      </c>
      <c r="D31" s="9" t="s">
        <v>144</v>
      </c>
      <c r="E31" s="9" t="s">
        <v>22</v>
      </c>
      <c r="F31" s="9" t="s">
        <v>75</v>
      </c>
      <c r="G31" s="9">
        <v>8509180193</v>
      </c>
      <c r="H31" s="9" t="s">
        <v>44</v>
      </c>
      <c r="I31" s="47" t="str">
        <f t="shared" si="2"/>
        <v>DSE3   BBNG</v>
      </c>
      <c r="J31" s="47">
        <v>7.62</v>
      </c>
      <c r="K31" s="47">
        <f t="shared" si="0"/>
        <v>0</v>
      </c>
      <c r="L31" s="47">
        <f t="shared" si="1"/>
        <v>76.2</v>
      </c>
    </row>
    <row r="32" spans="1:12" ht="49.5" customHeight="1" x14ac:dyDescent="0.3">
      <c r="A32" s="46" t="s">
        <v>145</v>
      </c>
      <c r="B32" s="53" t="s">
        <v>146</v>
      </c>
      <c r="C32" s="46" t="s">
        <v>147</v>
      </c>
      <c r="D32" s="9" t="s">
        <v>148</v>
      </c>
      <c r="E32" s="9" t="s">
        <v>29</v>
      </c>
      <c r="F32" s="9" t="s">
        <v>43</v>
      </c>
      <c r="G32" s="9">
        <v>9002565627</v>
      </c>
      <c r="H32" s="9" t="s">
        <v>44</v>
      </c>
      <c r="I32" s="47" t="str">
        <f t="shared" si="2"/>
        <v>DSE3   BBNG</v>
      </c>
      <c r="J32" s="47">
        <v>7.62</v>
      </c>
      <c r="K32" s="47">
        <f t="shared" si="0"/>
        <v>0</v>
      </c>
      <c r="L32" s="47">
        <f t="shared" si="1"/>
        <v>76.2</v>
      </c>
    </row>
    <row r="33" spans="1:12" ht="49.5" customHeight="1" x14ac:dyDescent="0.3">
      <c r="A33" s="46" t="s">
        <v>149</v>
      </c>
      <c r="B33" s="53" t="s">
        <v>150</v>
      </c>
      <c r="C33" s="46" t="s">
        <v>151</v>
      </c>
      <c r="D33" s="9" t="s">
        <v>152</v>
      </c>
      <c r="E33" s="9" t="s">
        <v>29</v>
      </c>
      <c r="F33" s="9" t="s">
        <v>75</v>
      </c>
      <c r="G33" s="9">
        <v>7432973839</v>
      </c>
      <c r="H33" s="9" t="s">
        <v>44</v>
      </c>
      <c r="I33" s="47" t="str">
        <f t="shared" si="2"/>
        <v>DSE3   BBNG</v>
      </c>
      <c r="J33" s="47">
        <v>7.64</v>
      </c>
      <c r="K33" s="47">
        <f t="shared" si="0"/>
        <v>0</v>
      </c>
      <c r="L33" s="47">
        <f t="shared" si="1"/>
        <v>76.399999999999991</v>
      </c>
    </row>
    <row r="34" spans="1:12" ht="49.5" customHeight="1" x14ac:dyDescent="0.3">
      <c r="A34" s="46" t="s">
        <v>153</v>
      </c>
      <c r="B34" s="53" t="s">
        <v>154</v>
      </c>
      <c r="C34" s="46" t="s">
        <v>155</v>
      </c>
      <c r="D34" s="9" t="s">
        <v>156</v>
      </c>
      <c r="E34" s="9" t="s">
        <v>22</v>
      </c>
      <c r="F34" s="9" t="s">
        <v>43</v>
      </c>
      <c r="G34" s="9">
        <v>6296783684</v>
      </c>
      <c r="H34" s="9" t="s">
        <v>44</v>
      </c>
      <c r="I34" s="47" t="str">
        <f t="shared" si="2"/>
        <v>DSE3   BBNG</v>
      </c>
      <c r="J34" s="47">
        <v>7.64</v>
      </c>
      <c r="K34" s="47">
        <f t="shared" si="0"/>
        <v>0</v>
      </c>
      <c r="L34" s="47">
        <f t="shared" si="1"/>
        <v>76.399999999999991</v>
      </c>
    </row>
    <row r="35" spans="1:12" ht="49.5" customHeight="1" x14ac:dyDescent="0.3">
      <c r="A35" s="46" t="s">
        <v>157</v>
      </c>
      <c r="B35" s="53" t="s">
        <v>158</v>
      </c>
      <c r="C35" s="46" t="s">
        <v>159</v>
      </c>
      <c r="D35" s="9" t="s">
        <v>160</v>
      </c>
      <c r="E35" s="9" t="s">
        <v>29</v>
      </c>
      <c r="F35" s="9" t="s">
        <v>105</v>
      </c>
      <c r="G35" s="9">
        <v>6295343094</v>
      </c>
      <c r="H35" s="9" t="s">
        <v>44</v>
      </c>
      <c r="I35" s="47" t="str">
        <f t="shared" si="2"/>
        <v>GE-2   BBNG</v>
      </c>
      <c r="J35" s="47">
        <v>7.65</v>
      </c>
      <c r="K35" s="47">
        <f t="shared" si="0"/>
        <v>0</v>
      </c>
      <c r="L35" s="47">
        <f t="shared" si="1"/>
        <v>76.5</v>
      </c>
    </row>
    <row r="36" spans="1:12" ht="49.5" customHeight="1" x14ac:dyDescent="0.3">
      <c r="A36" s="46" t="s">
        <v>161</v>
      </c>
      <c r="B36" s="53" t="s">
        <v>162</v>
      </c>
      <c r="C36" s="46" t="s">
        <v>163</v>
      </c>
      <c r="D36" s="9" t="s">
        <v>164</v>
      </c>
      <c r="E36" s="9" t="s">
        <v>29</v>
      </c>
      <c r="F36" s="9" t="s">
        <v>75</v>
      </c>
      <c r="G36" s="9">
        <v>9800050480</v>
      </c>
      <c r="H36" s="9" t="s">
        <v>44</v>
      </c>
      <c r="I36" s="47" t="str">
        <f t="shared" si="2"/>
        <v>DSE3   BBNG</v>
      </c>
      <c r="J36" s="47">
        <v>7.65</v>
      </c>
      <c r="K36" s="47">
        <f t="shared" si="0"/>
        <v>0</v>
      </c>
      <c r="L36" s="47">
        <f t="shared" si="1"/>
        <v>76.5</v>
      </c>
    </row>
    <row r="37" spans="1:12" ht="49.5" customHeight="1" x14ac:dyDescent="0.3">
      <c r="A37" s="46" t="s">
        <v>165</v>
      </c>
      <c r="B37" s="53" t="s">
        <v>166</v>
      </c>
      <c r="C37" s="46" t="s">
        <v>167</v>
      </c>
      <c r="D37" s="9" t="s">
        <v>168</v>
      </c>
      <c r="E37" s="9" t="s">
        <v>22</v>
      </c>
      <c r="F37" s="9" t="s">
        <v>43</v>
      </c>
      <c r="G37" s="9">
        <v>8101868612</v>
      </c>
      <c r="H37" s="9" t="s">
        <v>44</v>
      </c>
      <c r="I37" s="47" t="str">
        <f t="shared" si="2"/>
        <v>DSE3   BBNG</v>
      </c>
      <c r="J37" s="47">
        <v>7.66</v>
      </c>
      <c r="K37" s="47">
        <f t="shared" si="0"/>
        <v>0</v>
      </c>
      <c r="L37" s="47">
        <f t="shared" si="1"/>
        <v>76.599999999999994</v>
      </c>
    </row>
    <row r="38" spans="1:12" ht="49.5" customHeight="1" x14ac:dyDescent="0.3">
      <c r="A38" s="46" t="s">
        <v>169</v>
      </c>
      <c r="B38" s="53" t="s">
        <v>170</v>
      </c>
      <c r="C38" s="46" t="s">
        <v>171</v>
      </c>
      <c r="D38" s="9" t="s">
        <v>172</v>
      </c>
      <c r="E38" s="9" t="s">
        <v>29</v>
      </c>
      <c r="F38" s="9" t="s">
        <v>173</v>
      </c>
      <c r="G38" s="9">
        <v>7407003839</v>
      </c>
      <c r="H38" s="9" t="s">
        <v>44</v>
      </c>
      <c r="I38" s="47" t="str">
        <f t="shared" si="2"/>
        <v>DSE3   BBNG</v>
      </c>
      <c r="J38" s="47">
        <v>7.66</v>
      </c>
      <c r="K38" s="47">
        <f t="shared" ref="K38:K69" si="3">IF(J38="",1,0)</f>
        <v>0</v>
      </c>
      <c r="L38" s="47">
        <f t="shared" ref="L38:L69" si="4">J38*10</f>
        <v>76.599999999999994</v>
      </c>
    </row>
    <row r="39" spans="1:12" ht="49.5" customHeight="1" x14ac:dyDescent="0.3">
      <c r="A39" s="46" t="s">
        <v>174</v>
      </c>
      <c r="B39" s="53" t="s">
        <v>175</v>
      </c>
      <c r="C39" s="46" t="s">
        <v>176</v>
      </c>
      <c r="D39" s="9" t="s">
        <v>177</v>
      </c>
      <c r="E39" s="9" t="s">
        <v>22</v>
      </c>
      <c r="F39" s="9" t="s">
        <v>43</v>
      </c>
      <c r="G39" s="9">
        <v>9382939901</v>
      </c>
      <c r="H39" s="9" t="s">
        <v>44</v>
      </c>
      <c r="I39" s="47" t="str">
        <f t="shared" ref="I39:I70" si="5">LEFT(F39,11)</f>
        <v>DSE3   BBNG</v>
      </c>
      <c r="J39" s="47">
        <v>7.66</v>
      </c>
      <c r="K39" s="47">
        <f t="shared" si="3"/>
        <v>0</v>
      </c>
      <c r="L39" s="47">
        <f t="shared" si="4"/>
        <v>76.599999999999994</v>
      </c>
    </row>
    <row r="40" spans="1:12" ht="49.5" customHeight="1" x14ac:dyDescent="0.3">
      <c r="A40" s="46" t="s">
        <v>178</v>
      </c>
      <c r="B40" s="53" t="s">
        <v>179</v>
      </c>
      <c r="C40" s="46" t="s">
        <v>180</v>
      </c>
      <c r="D40" s="9" t="s">
        <v>181</v>
      </c>
      <c r="E40" s="9" t="s">
        <v>29</v>
      </c>
      <c r="F40" s="9" t="s">
        <v>43</v>
      </c>
      <c r="G40" s="9">
        <v>9679159415</v>
      </c>
      <c r="H40" s="9" t="s">
        <v>44</v>
      </c>
      <c r="I40" s="47" t="str">
        <f t="shared" si="5"/>
        <v>DSE3   BBNG</v>
      </c>
      <c r="J40" s="47">
        <v>7.66</v>
      </c>
      <c r="K40" s="47">
        <f t="shared" si="3"/>
        <v>0</v>
      </c>
      <c r="L40" s="47">
        <f t="shared" si="4"/>
        <v>76.599999999999994</v>
      </c>
    </row>
    <row r="41" spans="1:12" ht="49.5" customHeight="1" x14ac:dyDescent="0.3">
      <c r="A41" s="46" t="s">
        <v>182</v>
      </c>
      <c r="B41" s="53" t="s">
        <v>183</v>
      </c>
      <c r="C41" s="46" t="s">
        <v>184</v>
      </c>
      <c r="D41" s="9" t="s">
        <v>185</v>
      </c>
      <c r="E41" s="9" t="s">
        <v>22</v>
      </c>
      <c r="F41" s="9" t="s">
        <v>43</v>
      </c>
      <c r="G41" s="9">
        <v>9749260969</v>
      </c>
      <c r="H41" s="9" t="s">
        <v>44</v>
      </c>
      <c r="I41" s="47" t="str">
        <f t="shared" si="5"/>
        <v>DSE3   BBNG</v>
      </c>
      <c r="J41" s="47">
        <v>7.66</v>
      </c>
      <c r="K41" s="47">
        <f t="shared" si="3"/>
        <v>0</v>
      </c>
      <c r="L41" s="47">
        <f t="shared" si="4"/>
        <v>76.599999999999994</v>
      </c>
    </row>
    <row r="42" spans="1:12" ht="49.5" customHeight="1" x14ac:dyDescent="0.3">
      <c r="A42" s="46" t="s">
        <v>186</v>
      </c>
      <c r="B42" s="53" t="s">
        <v>187</v>
      </c>
      <c r="C42" s="46" t="s">
        <v>188</v>
      </c>
      <c r="D42" s="9" t="s">
        <v>189</v>
      </c>
      <c r="E42" s="9" t="s">
        <v>22</v>
      </c>
      <c r="F42" s="9" t="s">
        <v>43</v>
      </c>
      <c r="G42" s="9">
        <v>6294033240</v>
      </c>
      <c r="H42" s="9" t="s">
        <v>44</v>
      </c>
      <c r="I42" s="47" t="str">
        <f t="shared" si="5"/>
        <v>DSE3   BBNG</v>
      </c>
      <c r="J42" s="47">
        <v>7.66</v>
      </c>
      <c r="K42" s="47">
        <f t="shared" si="3"/>
        <v>0</v>
      </c>
      <c r="L42" s="47">
        <f t="shared" si="4"/>
        <v>76.599999999999994</v>
      </c>
    </row>
    <row r="43" spans="1:12" ht="49.5" customHeight="1" x14ac:dyDescent="0.3">
      <c r="A43" s="46" t="s">
        <v>190</v>
      </c>
      <c r="B43" s="53" t="s">
        <v>191</v>
      </c>
      <c r="C43" s="46" t="s">
        <v>192</v>
      </c>
      <c r="D43" s="9" t="s">
        <v>193</v>
      </c>
      <c r="E43" s="9" t="s">
        <v>22</v>
      </c>
      <c r="F43" s="9" t="s">
        <v>43</v>
      </c>
      <c r="G43" s="9">
        <v>6295592756</v>
      </c>
      <c r="H43" s="9" t="s">
        <v>44</v>
      </c>
      <c r="I43" s="47" t="str">
        <f t="shared" si="5"/>
        <v>DSE3   BBNG</v>
      </c>
      <c r="J43" s="47">
        <v>7.74</v>
      </c>
      <c r="K43" s="47">
        <f t="shared" si="3"/>
        <v>0</v>
      </c>
      <c r="L43" s="47">
        <f t="shared" si="4"/>
        <v>77.400000000000006</v>
      </c>
    </row>
    <row r="44" spans="1:12" ht="49.5" customHeight="1" x14ac:dyDescent="0.3">
      <c r="A44" s="46" t="s">
        <v>194</v>
      </c>
      <c r="B44" s="53" t="s">
        <v>195</v>
      </c>
      <c r="C44" s="46" t="s">
        <v>196</v>
      </c>
      <c r="D44" s="9" t="s">
        <v>197</v>
      </c>
      <c r="E44" s="9" t="s">
        <v>29</v>
      </c>
      <c r="F44" s="9" t="s">
        <v>43</v>
      </c>
      <c r="G44" s="9">
        <v>9547677275</v>
      </c>
      <c r="H44" s="9" t="s">
        <v>44</v>
      </c>
      <c r="I44" s="47" t="str">
        <f t="shared" si="5"/>
        <v>DSE3   BBNG</v>
      </c>
      <c r="J44" s="47">
        <v>7.74</v>
      </c>
      <c r="K44" s="47">
        <f t="shared" si="3"/>
        <v>0</v>
      </c>
      <c r="L44" s="47">
        <f t="shared" si="4"/>
        <v>77.400000000000006</v>
      </c>
    </row>
    <row r="45" spans="1:12" ht="49.5" customHeight="1" x14ac:dyDescent="0.3">
      <c r="A45" s="46" t="s">
        <v>198</v>
      </c>
      <c r="B45" s="53" t="s">
        <v>199</v>
      </c>
      <c r="C45" s="46" t="s">
        <v>200</v>
      </c>
      <c r="D45" s="9" t="s">
        <v>201</v>
      </c>
      <c r="E45" s="9" t="s">
        <v>22</v>
      </c>
      <c r="F45" s="9" t="s">
        <v>43</v>
      </c>
      <c r="G45" s="9">
        <v>8436731185</v>
      </c>
      <c r="H45" s="9" t="s">
        <v>44</v>
      </c>
      <c r="I45" s="47" t="str">
        <f t="shared" si="5"/>
        <v>DSE3   BBNG</v>
      </c>
      <c r="J45" s="47">
        <v>7.75</v>
      </c>
      <c r="K45" s="47">
        <f t="shared" si="3"/>
        <v>0</v>
      </c>
      <c r="L45" s="47">
        <f t="shared" si="4"/>
        <v>77.5</v>
      </c>
    </row>
    <row r="46" spans="1:12" ht="49.5" customHeight="1" x14ac:dyDescent="0.3">
      <c r="A46" s="46" t="s">
        <v>202</v>
      </c>
      <c r="B46" s="53" t="s">
        <v>203</v>
      </c>
      <c r="C46" s="46" t="s">
        <v>204</v>
      </c>
      <c r="D46" s="9" t="s">
        <v>205</v>
      </c>
      <c r="E46" s="9" t="s">
        <v>22</v>
      </c>
      <c r="F46" s="9" t="s">
        <v>43</v>
      </c>
      <c r="G46" s="9">
        <v>8617330518</v>
      </c>
      <c r="H46" s="9" t="s">
        <v>44</v>
      </c>
      <c r="I46" s="47" t="str">
        <f t="shared" si="5"/>
        <v>DSE3   BBNG</v>
      </c>
      <c r="J46" s="47">
        <v>7.77</v>
      </c>
      <c r="K46" s="47">
        <f t="shared" si="3"/>
        <v>0</v>
      </c>
      <c r="L46" s="47">
        <f t="shared" si="4"/>
        <v>77.699999999999989</v>
      </c>
    </row>
    <row r="47" spans="1:12" ht="49.5" customHeight="1" x14ac:dyDescent="0.3">
      <c r="A47" s="46" t="s">
        <v>206</v>
      </c>
      <c r="B47" s="53" t="s">
        <v>207</v>
      </c>
      <c r="C47" s="46" t="s">
        <v>208</v>
      </c>
      <c r="D47" s="9" t="s">
        <v>28</v>
      </c>
      <c r="E47" s="9" t="s">
        <v>29</v>
      </c>
      <c r="F47" s="9" t="s">
        <v>209</v>
      </c>
      <c r="G47" s="9">
        <v>8597740440</v>
      </c>
      <c r="H47" s="9" t="s">
        <v>44</v>
      </c>
      <c r="I47" s="47" t="str">
        <f t="shared" si="5"/>
        <v>DSE3   BBNG</v>
      </c>
      <c r="J47" s="47">
        <v>7.77</v>
      </c>
      <c r="K47" s="47">
        <f t="shared" si="3"/>
        <v>0</v>
      </c>
      <c r="L47" s="47">
        <f t="shared" si="4"/>
        <v>77.699999999999989</v>
      </c>
    </row>
    <row r="48" spans="1:12" ht="49.5" customHeight="1" x14ac:dyDescent="0.3">
      <c r="A48" s="46" t="s">
        <v>210</v>
      </c>
      <c r="B48" s="53" t="s">
        <v>211</v>
      </c>
      <c r="C48" s="46" t="s">
        <v>212</v>
      </c>
      <c r="D48" s="9" t="s">
        <v>213</v>
      </c>
      <c r="E48" s="9" t="s">
        <v>22</v>
      </c>
      <c r="F48" s="9" t="s">
        <v>43</v>
      </c>
      <c r="G48" s="9">
        <v>6294756205</v>
      </c>
      <c r="H48" s="9" t="s">
        <v>44</v>
      </c>
      <c r="I48" s="47" t="str">
        <f t="shared" si="5"/>
        <v>DSE3   BBNG</v>
      </c>
      <c r="J48" s="47">
        <v>7.77</v>
      </c>
      <c r="K48" s="47">
        <f t="shared" si="3"/>
        <v>0</v>
      </c>
      <c r="L48" s="47">
        <f t="shared" si="4"/>
        <v>77.699999999999989</v>
      </c>
    </row>
    <row r="49" spans="1:12" ht="49.5" customHeight="1" x14ac:dyDescent="0.3">
      <c r="A49" s="46" t="s">
        <v>214</v>
      </c>
      <c r="B49" s="53" t="s">
        <v>215</v>
      </c>
      <c r="C49" s="46" t="s">
        <v>216</v>
      </c>
      <c r="D49" s="9" t="s">
        <v>217</v>
      </c>
      <c r="E49" s="9" t="s">
        <v>29</v>
      </c>
      <c r="F49" s="9" t="s">
        <v>43</v>
      </c>
      <c r="G49" s="9">
        <v>9641158410</v>
      </c>
      <c r="H49" s="9" t="s">
        <v>44</v>
      </c>
      <c r="I49" s="47" t="str">
        <f t="shared" si="5"/>
        <v>DSE3   BBNG</v>
      </c>
      <c r="J49" s="47">
        <v>7.79</v>
      </c>
      <c r="K49" s="47">
        <f t="shared" si="3"/>
        <v>0</v>
      </c>
      <c r="L49" s="47">
        <f t="shared" si="4"/>
        <v>77.900000000000006</v>
      </c>
    </row>
    <row r="50" spans="1:12" ht="49.5" customHeight="1" x14ac:dyDescent="0.3">
      <c r="A50" s="46" t="s">
        <v>218</v>
      </c>
      <c r="B50" s="53" t="s">
        <v>219</v>
      </c>
      <c r="C50" s="46" t="s">
        <v>220</v>
      </c>
      <c r="D50" s="9" t="s">
        <v>221</v>
      </c>
      <c r="E50" s="9" t="s">
        <v>22</v>
      </c>
      <c r="F50" s="9" t="s">
        <v>222</v>
      </c>
      <c r="G50" s="9">
        <v>8942998551</v>
      </c>
      <c r="H50" s="9" t="s">
        <v>44</v>
      </c>
      <c r="I50" s="47" t="str">
        <f t="shared" si="5"/>
        <v>DSE3   BBNG</v>
      </c>
      <c r="J50" s="47">
        <v>7.8</v>
      </c>
      <c r="K50" s="47">
        <f t="shared" si="3"/>
        <v>0</v>
      </c>
      <c r="L50" s="47">
        <f t="shared" si="4"/>
        <v>78</v>
      </c>
    </row>
    <row r="51" spans="1:12" ht="49.5" customHeight="1" x14ac:dyDescent="0.3">
      <c r="A51" s="46" t="s">
        <v>223</v>
      </c>
      <c r="B51" s="53" t="s">
        <v>224</v>
      </c>
      <c r="C51" s="46" t="s">
        <v>225</v>
      </c>
      <c r="D51" s="9" t="s">
        <v>226</v>
      </c>
      <c r="E51" s="9" t="s">
        <v>29</v>
      </c>
      <c r="F51" s="9" t="s">
        <v>227</v>
      </c>
      <c r="G51" s="9">
        <v>7319556949</v>
      </c>
      <c r="H51" s="9" t="s">
        <v>44</v>
      </c>
      <c r="I51" s="47" t="str">
        <f t="shared" si="5"/>
        <v>GE-2   BBNG</v>
      </c>
      <c r="J51" s="47">
        <v>7.8</v>
      </c>
      <c r="K51" s="47">
        <f t="shared" si="3"/>
        <v>0</v>
      </c>
      <c r="L51" s="47">
        <f t="shared" si="4"/>
        <v>78</v>
      </c>
    </row>
    <row r="52" spans="1:12" ht="49.5" customHeight="1" x14ac:dyDescent="0.3">
      <c r="A52" s="46" t="s">
        <v>228</v>
      </c>
      <c r="B52" s="53" t="s">
        <v>229</v>
      </c>
      <c r="C52" s="46" t="s">
        <v>230</v>
      </c>
      <c r="D52" s="9" t="s">
        <v>231</v>
      </c>
      <c r="E52" s="9" t="s">
        <v>29</v>
      </c>
      <c r="F52" s="9" t="s">
        <v>75</v>
      </c>
      <c r="G52" s="9">
        <v>8918119176</v>
      </c>
      <c r="H52" s="9" t="s">
        <v>44</v>
      </c>
      <c r="I52" s="47" t="str">
        <f t="shared" si="5"/>
        <v>DSE3   BBNG</v>
      </c>
      <c r="J52" s="47">
        <v>7.81</v>
      </c>
      <c r="K52" s="47">
        <f t="shared" si="3"/>
        <v>0</v>
      </c>
      <c r="L52" s="47">
        <f t="shared" si="4"/>
        <v>78.099999999999994</v>
      </c>
    </row>
    <row r="53" spans="1:12" ht="49.5" customHeight="1" x14ac:dyDescent="0.3">
      <c r="A53" s="46" t="s">
        <v>232</v>
      </c>
      <c r="B53" s="53" t="s">
        <v>233</v>
      </c>
      <c r="C53" s="46" t="s">
        <v>234</v>
      </c>
      <c r="D53" s="9" t="s">
        <v>235</v>
      </c>
      <c r="E53" s="9" t="s">
        <v>22</v>
      </c>
      <c r="F53" s="9" t="s">
        <v>43</v>
      </c>
      <c r="G53" s="9">
        <v>7908556909</v>
      </c>
      <c r="H53" s="9" t="s">
        <v>44</v>
      </c>
      <c r="I53" s="47" t="str">
        <f t="shared" si="5"/>
        <v>DSE3   BBNG</v>
      </c>
      <c r="J53" s="47">
        <v>7.82</v>
      </c>
      <c r="K53" s="47">
        <f t="shared" si="3"/>
        <v>0</v>
      </c>
      <c r="L53" s="47">
        <f t="shared" si="4"/>
        <v>78.2</v>
      </c>
    </row>
    <row r="54" spans="1:12" ht="49.5" customHeight="1" x14ac:dyDescent="0.3">
      <c r="A54" s="46" t="s">
        <v>236</v>
      </c>
      <c r="B54" s="53" t="s">
        <v>237</v>
      </c>
      <c r="C54" s="46" t="s">
        <v>238</v>
      </c>
      <c r="D54" s="9" t="s">
        <v>239</v>
      </c>
      <c r="E54" s="9" t="s">
        <v>29</v>
      </c>
      <c r="F54" s="9" t="s">
        <v>240</v>
      </c>
      <c r="G54" s="9">
        <v>8411859737</v>
      </c>
      <c r="H54" s="9" t="s">
        <v>44</v>
      </c>
      <c r="I54" s="47" t="str">
        <f t="shared" si="5"/>
        <v>DSE3   BBNG</v>
      </c>
      <c r="J54" s="47">
        <v>7.82</v>
      </c>
      <c r="K54" s="47">
        <f t="shared" si="3"/>
        <v>0</v>
      </c>
      <c r="L54" s="47">
        <f t="shared" si="4"/>
        <v>78.2</v>
      </c>
    </row>
    <row r="55" spans="1:12" ht="49.5" customHeight="1" x14ac:dyDescent="0.3">
      <c r="A55" s="46" t="s">
        <v>241</v>
      </c>
      <c r="B55" s="53" t="s">
        <v>242</v>
      </c>
      <c r="C55" s="46" t="s">
        <v>243</v>
      </c>
      <c r="D55" s="9" t="s">
        <v>244</v>
      </c>
      <c r="E55" s="9" t="s">
        <v>29</v>
      </c>
      <c r="F55" s="9" t="s">
        <v>43</v>
      </c>
      <c r="G55" s="9">
        <v>9593515865</v>
      </c>
      <c r="H55" s="9" t="s">
        <v>44</v>
      </c>
      <c r="I55" s="47" t="str">
        <f t="shared" si="5"/>
        <v>DSE3   BBNG</v>
      </c>
      <c r="J55" s="47">
        <v>7.82</v>
      </c>
      <c r="K55" s="47">
        <f t="shared" si="3"/>
        <v>0</v>
      </c>
      <c r="L55" s="47">
        <f t="shared" si="4"/>
        <v>78.2</v>
      </c>
    </row>
    <row r="56" spans="1:12" ht="49.5" customHeight="1" x14ac:dyDescent="0.3">
      <c r="A56" s="46" t="s">
        <v>245</v>
      </c>
      <c r="B56" s="53" t="s">
        <v>246</v>
      </c>
      <c r="C56" s="46" t="s">
        <v>247</v>
      </c>
      <c r="D56" s="9" t="s">
        <v>248</v>
      </c>
      <c r="E56" s="9" t="s">
        <v>22</v>
      </c>
      <c r="F56" s="9" t="s">
        <v>173</v>
      </c>
      <c r="G56" s="9">
        <v>8967753465</v>
      </c>
      <c r="H56" s="9" t="s">
        <v>44</v>
      </c>
      <c r="I56" s="47" t="str">
        <f t="shared" si="5"/>
        <v>DSE3   BBNG</v>
      </c>
      <c r="J56" s="47">
        <v>7.82</v>
      </c>
      <c r="K56" s="47">
        <f t="shared" si="3"/>
        <v>0</v>
      </c>
      <c r="L56" s="47">
        <f t="shared" si="4"/>
        <v>78.2</v>
      </c>
    </row>
    <row r="57" spans="1:12" ht="49.5" customHeight="1" x14ac:dyDescent="0.3">
      <c r="A57" s="46" t="s">
        <v>249</v>
      </c>
      <c r="B57" s="53" t="s">
        <v>250</v>
      </c>
      <c r="C57" s="46" t="s">
        <v>251</v>
      </c>
      <c r="D57" s="9" t="s">
        <v>252</v>
      </c>
      <c r="E57" s="9" t="s">
        <v>22</v>
      </c>
      <c r="F57" s="9" t="s">
        <v>43</v>
      </c>
      <c r="G57" s="9">
        <v>6295061351</v>
      </c>
      <c r="H57" s="9" t="s">
        <v>44</v>
      </c>
      <c r="I57" s="47" t="str">
        <f t="shared" si="5"/>
        <v>DSE3   BBNG</v>
      </c>
      <c r="J57" s="47">
        <v>7.85</v>
      </c>
      <c r="K57" s="47">
        <f t="shared" si="3"/>
        <v>0</v>
      </c>
      <c r="L57" s="47">
        <f t="shared" si="4"/>
        <v>78.5</v>
      </c>
    </row>
    <row r="58" spans="1:12" ht="49.5" customHeight="1" x14ac:dyDescent="0.3">
      <c r="A58" s="46" t="s">
        <v>253</v>
      </c>
      <c r="B58" s="53" t="s">
        <v>254</v>
      </c>
      <c r="C58" s="46" t="s">
        <v>255</v>
      </c>
      <c r="D58" s="9" t="s">
        <v>256</v>
      </c>
      <c r="E58" s="9" t="s">
        <v>29</v>
      </c>
      <c r="F58" s="9" t="s">
        <v>110</v>
      </c>
      <c r="G58" s="9">
        <v>7362903113</v>
      </c>
      <c r="H58" s="9" t="s">
        <v>44</v>
      </c>
      <c r="I58" s="47" t="str">
        <f t="shared" si="5"/>
        <v>DSE3   BBNG</v>
      </c>
      <c r="J58" s="47">
        <v>7.85</v>
      </c>
      <c r="K58" s="47">
        <f t="shared" si="3"/>
        <v>0</v>
      </c>
      <c r="L58" s="47">
        <f t="shared" si="4"/>
        <v>78.5</v>
      </c>
    </row>
    <row r="59" spans="1:12" ht="49.5" customHeight="1" x14ac:dyDescent="0.3">
      <c r="A59" s="46" t="s">
        <v>257</v>
      </c>
      <c r="B59" s="53" t="s">
        <v>258</v>
      </c>
      <c r="C59" s="46" t="s">
        <v>259</v>
      </c>
      <c r="D59" s="9" t="s">
        <v>260</v>
      </c>
      <c r="E59" s="9" t="s">
        <v>22</v>
      </c>
      <c r="F59" s="9" t="s">
        <v>43</v>
      </c>
      <c r="G59" s="9">
        <v>6295448129</v>
      </c>
      <c r="H59" s="9" t="s">
        <v>44</v>
      </c>
      <c r="I59" s="47" t="str">
        <f t="shared" si="5"/>
        <v>DSE3   BBNG</v>
      </c>
      <c r="J59" s="47">
        <v>7.85</v>
      </c>
      <c r="K59" s="47">
        <f t="shared" si="3"/>
        <v>0</v>
      </c>
      <c r="L59" s="47">
        <f t="shared" si="4"/>
        <v>78.5</v>
      </c>
    </row>
    <row r="60" spans="1:12" ht="49.5" customHeight="1" x14ac:dyDescent="0.3">
      <c r="A60" s="46" t="s">
        <v>261</v>
      </c>
      <c r="B60" s="53" t="s">
        <v>262</v>
      </c>
      <c r="C60" s="46" t="s">
        <v>263</v>
      </c>
      <c r="D60" s="9" t="s">
        <v>264</v>
      </c>
      <c r="E60" s="9" t="s">
        <v>29</v>
      </c>
      <c r="F60" s="9" t="s">
        <v>105</v>
      </c>
      <c r="G60" s="9">
        <v>6297999732</v>
      </c>
      <c r="H60" s="9" t="s">
        <v>44</v>
      </c>
      <c r="I60" s="47" t="str">
        <f t="shared" si="5"/>
        <v>GE-2   BBNG</v>
      </c>
      <c r="J60" s="47">
        <v>7.87</v>
      </c>
      <c r="K60" s="47">
        <f t="shared" si="3"/>
        <v>0</v>
      </c>
      <c r="L60" s="47">
        <f t="shared" si="4"/>
        <v>78.7</v>
      </c>
    </row>
    <row r="61" spans="1:12" ht="49.5" customHeight="1" x14ac:dyDescent="0.3">
      <c r="A61" s="46" t="s">
        <v>265</v>
      </c>
      <c r="B61" s="53" t="s">
        <v>266</v>
      </c>
      <c r="C61" s="46" t="s">
        <v>267</v>
      </c>
      <c r="D61" s="9" t="s">
        <v>268</v>
      </c>
      <c r="E61" s="9" t="s">
        <v>22</v>
      </c>
      <c r="F61" s="9" t="s">
        <v>105</v>
      </c>
      <c r="G61" s="9">
        <v>7029644014</v>
      </c>
      <c r="H61" s="9" t="s">
        <v>44</v>
      </c>
      <c r="I61" s="47" t="str">
        <f t="shared" si="5"/>
        <v>GE-2   BBNG</v>
      </c>
      <c r="J61" s="47">
        <v>7.87</v>
      </c>
      <c r="K61" s="47">
        <f t="shared" si="3"/>
        <v>0</v>
      </c>
      <c r="L61" s="47">
        <f t="shared" si="4"/>
        <v>78.7</v>
      </c>
    </row>
    <row r="62" spans="1:12" ht="49.5" customHeight="1" x14ac:dyDescent="0.3">
      <c r="A62" s="46" t="s">
        <v>269</v>
      </c>
      <c r="B62" s="53" t="s">
        <v>270</v>
      </c>
      <c r="C62" s="46" t="s">
        <v>271</v>
      </c>
      <c r="D62" s="9" t="s">
        <v>272</v>
      </c>
      <c r="E62" s="9" t="s">
        <v>22</v>
      </c>
      <c r="F62" s="9" t="s">
        <v>273</v>
      </c>
      <c r="G62" s="9">
        <v>8927451002</v>
      </c>
      <c r="H62" s="9" t="s">
        <v>44</v>
      </c>
      <c r="I62" s="47" t="str">
        <f t="shared" si="5"/>
        <v>GE-2   BBNG</v>
      </c>
      <c r="J62" s="47">
        <v>7.87</v>
      </c>
      <c r="K62" s="47">
        <f t="shared" si="3"/>
        <v>0</v>
      </c>
      <c r="L62" s="47">
        <f t="shared" si="4"/>
        <v>78.7</v>
      </c>
    </row>
    <row r="63" spans="1:12" ht="49.5" customHeight="1" x14ac:dyDescent="0.3">
      <c r="A63" s="46" t="s">
        <v>274</v>
      </c>
      <c r="B63" s="53" t="s">
        <v>275</v>
      </c>
      <c r="C63" s="46" t="s">
        <v>276</v>
      </c>
      <c r="D63" s="9" t="s">
        <v>277</v>
      </c>
      <c r="E63" s="9" t="s">
        <v>29</v>
      </c>
      <c r="F63" s="9" t="s">
        <v>105</v>
      </c>
      <c r="G63" s="9">
        <v>6295181614</v>
      </c>
      <c r="H63" s="9" t="s">
        <v>44</v>
      </c>
      <c r="I63" s="47" t="str">
        <f t="shared" si="5"/>
        <v>GE-2   BBNG</v>
      </c>
      <c r="J63" s="47">
        <v>7.87</v>
      </c>
      <c r="K63" s="47">
        <f t="shared" si="3"/>
        <v>0</v>
      </c>
      <c r="L63" s="47">
        <f t="shared" si="4"/>
        <v>78.7</v>
      </c>
    </row>
    <row r="64" spans="1:12" ht="49.5" customHeight="1" x14ac:dyDescent="0.3">
      <c r="A64" s="46" t="s">
        <v>278</v>
      </c>
      <c r="B64" s="53" t="s">
        <v>279</v>
      </c>
      <c r="C64" s="46" t="s">
        <v>280</v>
      </c>
      <c r="D64" s="9" t="s">
        <v>281</v>
      </c>
      <c r="E64" s="9" t="s">
        <v>22</v>
      </c>
      <c r="F64" s="9" t="s">
        <v>43</v>
      </c>
      <c r="G64" s="9">
        <v>9382481136</v>
      </c>
      <c r="H64" s="9" t="s">
        <v>44</v>
      </c>
      <c r="I64" s="47" t="str">
        <f t="shared" si="5"/>
        <v>DSE3   BBNG</v>
      </c>
      <c r="J64" s="47">
        <v>7.89</v>
      </c>
      <c r="K64" s="47">
        <f t="shared" si="3"/>
        <v>0</v>
      </c>
      <c r="L64" s="47">
        <f t="shared" si="4"/>
        <v>78.899999999999991</v>
      </c>
    </row>
    <row r="65" spans="1:12" ht="49.5" customHeight="1" x14ac:dyDescent="0.3">
      <c r="A65" s="46" t="s">
        <v>282</v>
      </c>
      <c r="B65" s="53" t="s">
        <v>283</v>
      </c>
      <c r="C65" s="46" t="s">
        <v>284</v>
      </c>
      <c r="D65" s="9" t="s">
        <v>285</v>
      </c>
      <c r="E65" s="9" t="s">
        <v>29</v>
      </c>
      <c r="F65" s="9" t="s">
        <v>173</v>
      </c>
      <c r="G65" s="9">
        <v>7679814890</v>
      </c>
      <c r="H65" s="9" t="s">
        <v>44</v>
      </c>
      <c r="I65" s="47" t="str">
        <f t="shared" si="5"/>
        <v>DSE3   BBNG</v>
      </c>
      <c r="J65" s="47">
        <v>7.89</v>
      </c>
      <c r="K65" s="47">
        <f t="shared" si="3"/>
        <v>0</v>
      </c>
      <c r="L65" s="47">
        <f t="shared" si="4"/>
        <v>78.899999999999991</v>
      </c>
    </row>
    <row r="66" spans="1:12" ht="49.5" customHeight="1" x14ac:dyDescent="0.3">
      <c r="A66" s="46" t="s">
        <v>286</v>
      </c>
      <c r="B66" s="53" t="s">
        <v>287</v>
      </c>
      <c r="C66" s="46" t="s">
        <v>288</v>
      </c>
      <c r="D66" s="9" t="s">
        <v>289</v>
      </c>
      <c r="E66" s="9" t="s">
        <v>22</v>
      </c>
      <c r="F66" s="9" t="s">
        <v>43</v>
      </c>
      <c r="G66" s="9">
        <v>8637048619</v>
      </c>
      <c r="H66" s="9" t="s">
        <v>44</v>
      </c>
      <c r="I66" s="47" t="str">
        <f t="shared" si="5"/>
        <v>DSE3   BBNG</v>
      </c>
      <c r="J66" s="47">
        <v>7.92</v>
      </c>
      <c r="K66" s="47">
        <f t="shared" si="3"/>
        <v>0</v>
      </c>
      <c r="L66" s="47">
        <f t="shared" si="4"/>
        <v>79.2</v>
      </c>
    </row>
    <row r="67" spans="1:12" ht="49.5" customHeight="1" x14ac:dyDescent="0.3">
      <c r="A67" s="46" t="s">
        <v>290</v>
      </c>
      <c r="B67" s="53" t="s">
        <v>291</v>
      </c>
      <c r="C67" s="46" t="s">
        <v>292</v>
      </c>
      <c r="D67" s="9" t="s">
        <v>293</v>
      </c>
      <c r="E67" s="9" t="s">
        <v>29</v>
      </c>
      <c r="F67" s="9" t="s">
        <v>43</v>
      </c>
      <c r="G67" s="9">
        <v>7718725840</v>
      </c>
      <c r="H67" s="9" t="s">
        <v>44</v>
      </c>
      <c r="I67" s="47" t="str">
        <f t="shared" si="5"/>
        <v>DSE3   BBNG</v>
      </c>
      <c r="J67" s="47">
        <v>7.92</v>
      </c>
      <c r="K67" s="47">
        <f t="shared" si="3"/>
        <v>0</v>
      </c>
      <c r="L67" s="47">
        <f t="shared" si="4"/>
        <v>79.2</v>
      </c>
    </row>
    <row r="68" spans="1:12" ht="49.5" customHeight="1" x14ac:dyDescent="0.3">
      <c r="A68" s="46" t="s">
        <v>294</v>
      </c>
      <c r="B68" s="53" t="s">
        <v>295</v>
      </c>
      <c r="C68" s="46" t="s">
        <v>296</v>
      </c>
      <c r="D68" s="9" t="s">
        <v>297</v>
      </c>
      <c r="E68" s="9" t="s">
        <v>29</v>
      </c>
      <c r="F68" s="9" t="s">
        <v>43</v>
      </c>
      <c r="G68" s="9">
        <v>9641845499</v>
      </c>
      <c r="H68" s="9" t="s">
        <v>44</v>
      </c>
      <c r="I68" s="47" t="str">
        <f t="shared" si="5"/>
        <v>DSE3   BBNG</v>
      </c>
      <c r="J68" s="47">
        <v>7.92</v>
      </c>
      <c r="K68" s="47">
        <f t="shared" si="3"/>
        <v>0</v>
      </c>
      <c r="L68" s="47">
        <f t="shared" si="4"/>
        <v>79.2</v>
      </c>
    </row>
    <row r="69" spans="1:12" ht="49.5" customHeight="1" x14ac:dyDescent="0.3">
      <c r="A69" s="46" t="s">
        <v>298</v>
      </c>
      <c r="B69" s="53" t="s">
        <v>299</v>
      </c>
      <c r="C69" s="46" t="s">
        <v>300</v>
      </c>
      <c r="D69" s="9" t="s">
        <v>301</v>
      </c>
      <c r="E69" s="9" t="s">
        <v>22</v>
      </c>
      <c r="F69" s="9" t="s">
        <v>43</v>
      </c>
      <c r="G69" s="9">
        <v>9749563243</v>
      </c>
      <c r="H69" s="9" t="s">
        <v>44</v>
      </c>
      <c r="I69" s="47" t="str">
        <f t="shared" si="5"/>
        <v>DSE3   BBNG</v>
      </c>
      <c r="J69" s="47">
        <v>7.92</v>
      </c>
      <c r="K69" s="47">
        <f t="shared" si="3"/>
        <v>0</v>
      </c>
      <c r="L69" s="47">
        <f t="shared" si="4"/>
        <v>79.2</v>
      </c>
    </row>
    <row r="70" spans="1:12" ht="49.5" customHeight="1" x14ac:dyDescent="0.3">
      <c r="A70" s="46" t="s">
        <v>302</v>
      </c>
      <c r="B70" s="53" t="s">
        <v>303</v>
      </c>
      <c r="C70" s="46" t="s">
        <v>304</v>
      </c>
      <c r="D70" s="9" t="s">
        <v>305</v>
      </c>
      <c r="E70" s="9" t="s">
        <v>29</v>
      </c>
      <c r="F70" s="9" t="s">
        <v>43</v>
      </c>
      <c r="G70" s="9">
        <v>9932205670</v>
      </c>
      <c r="H70" s="9" t="s">
        <v>44</v>
      </c>
      <c r="I70" s="47" t="str">
        <f t="shared" si="5"/>
        <v>DSE3   BBNG</v>
      </c>
      <c r="J70" s="47">
        <v>7.92</v>
      </c>
      <c r="K70" s="47">
        <f t="shared" ref="K70:K101" si="6">IF(J70="",1,0)</f>
        <v>0</v>
      </c>
      <c r="L70" s="47">
        <f t="shared" ref="L70:L101" si="7">J70*10</f>
        <v>79.2</v>
      </c>
    </row>
    <row r="71" spans="1:12" ht="49.5" customHeight="1" x14ac:dyDescent="0.3">
      <c r="A71" s="46" t="s">
        <v>306</v>
      </c>
      <c r="B71" s="53" t="s">
        <v>307</v>
      </c>
      <c r="C71" s="46" t="s">
        <v>308</v>
      </c>
      <c r="D71" s="9" t="s">
        <v>309</v>
      </c>
      <c r="E71" s="9" t="s">
        <v>22</v>
      </c>
      <c r="F71" s="9" t="s">
        <v>310</v>
      </c>
      <c r="G71" s="9">
        <v>8348186056</v>
      </c>
      <c r="H71" s="9" t="s">
        <v>44</v>
      </c>
      <c r="I71" s="47" t="str">
        <f t="shared" ref="I71:I102" si="8">LEFT(F71,11)</f>
        <v>DSE3   BBNG</v>
      </c>
      <c r="J71" s="47">
        <v>7.93</v>
      </c>
      <c r="K71" s="47">
        <f t="shared" si="6"/>
        <v>0</v>
      </c>
      <c r="L71" s="47">
        <f t="shared" si="7"/>
        <v>79.3</v>
      </c>
    </row>
    <row r="72" spans="1:12" ht="49.5" customHeight="1" x14ac:dyDescent="0.3">
      <c r="A72" s="46" t="s">
        <v>311</v>
      </c>
      <c r="B72" s="53" t="s">
        <v>312</v>
      </c>
      <c r="C72" s="46" t="s">
        <v>313</v>
      </c>
      <c r="D72" s="9" t="s">
        <v>314</v>
      </c>
      <c r="E72" s="9" t="s">
        <v>29</v>
      </c>
      <c r="F72" s="9" t="s">
        <v>173</v>
      </c>
      <c r="G72" s="9">
        <v>8001764336</v>
      </c>
      <c r="H72" s="9" t="s">
        <v>44</v>
      </c>
      <c r="I72" s="47" t="str">
        <f t="shared" si="8"/>
        <v>DSE3   BBNG</v>
      </c>
      <c r="J72" s="47">
        <v>7.93</v>
      </c>
      <c r="K72" s="47">
        <f t="shared" si="6"/>
        <v>0</v>
      </c>
      <c r="L72" s="47">
        <f t="shared" si="7"/>
        <v>79.3</v>
      </c>
    </row>
    <row r="73" spans="1:12" ht="49.5" customHeight="1" x14ac:dyDescent="0.3">
      <c r="A73" s="46" t="s">
        <v>315</v>
      </c>
      <c r="B73" s="53" t="s">
        <v>316</v>
      </c>
      <c r="C73" s="46" t="s">
        <v>317</v>
      </c>
      <c r="D73" s="9" t="s">
        <v>318</v>
      </c>
      <c r="E73" s="9" t="s">
        <v>29</v>
      </c>
      <c r="F73" s="9" t="s">
        <v>43</v>
      </c>
      <c r="G73" s="9">
        <v>7001450467</v>
      </c>
      <c r="H73" s="9" t="s">
        <v>44</v>
      </c>
      <c r="I73" s="47" t="str">
        <f t="shared" si="8"/>
        <v>DSE3   BBNG</v>
      </c>
      <c r="J73" s="47">
        <v>7.93</v>
      </c>
      <c r="K73" s="47">
        <f t="shared" si="6"/>
        <v>0</v>
      </c>
      <c r="L73" s="47">
        <f t="shared" si="7"/>
        <v>79.3</v>
      </c>
    </row>
    <row r="74" spans="1:12" ht="49.5" customHeight="1" x14ac:dyDescent="0.3">
      <c r="A74" s="46" t="s">
        <v>319</v>
      </c>
      <c r="B74" s="53" t="s">
        <v>320</v>
      </c>
      <c r="C74" s="46" t="s">
        <v>321</v>
      </c>
      <c r="D74" s="9" t="s">
        <v>322</v>
      </c>
      <c r="E74" s="9" t="s">
        <v>29</v>
      </c>
      <c r="F74" s="9" t="s">
        <v>43</v>
      </c>
      <c r="G74" s="9">
        <v>8972754029</v>
      </c>
      <c r="H74" s="9" t="s">
        <v>44</v>
      </c>
      <c r="I74" s="47" t="str">
        <f t="shared" si="8"/>
        <v>DSE3   BBNG</v>
      </c>
      <c r="J74" s="47">
        <v>7.95</v>
      </c>
      <c r="K74" s="47">
        <f t="shared" si="6"/>
        <v>0</v>
      </c>
      <c r="L74" s="47">
        <f t="shared" si="7"/>
        <v>79.5</v>
      </c>
    </row>
    <row r="75" spans="1:12" ht="49.5" customHeight="1" x14ac:dyDescent="0.3">
      <c r="A75" s="46" t="s">
        <v>323</v>
      </c>
      <c r="B75" s="53" t="s">
        <v>324</v>
      </c>
      <c r="C75" s="46" t="s">
        <v>325</v>
      </c>
      <c r="D75" s="9" t="s">
        <v>326</v>
      </c>
      <c r="E75" s="9" t="s">
        <v>22</v>
      </c>
      <c r="F75" s="9" t="s">
        <v>43</v>
      </c>
      <c r="G75" s="9">
        <v>9800683545</v>
      </c>
      <c r="H75" s="9" t="s">
        <v>44</v>
      </c>
      <c r="I75" s="47" t="str">
        <f t="shared" si="8"/>
        <v>DSE3   BBNG</v>
      </c>
      <c r="J75" s="47">
        <v>7.95</v>
      </c>
      <c r="K75" s="47">
        <f t="shared" si="6"/>
        <v>0</v>
      </c>
      <c r="L75" s="47">
        <f t="shared" si="7"/>
        <v>79.5</v>
      </c>
    </row>
    <row r="76" spans="1:12" ht="49.5" customHeight="1" x14ac:dyDescent="0.3">
      <c r="A76" s="46" t="s">
        <v>327</v>
      </c>
      <c r="B76" s="53" t="s">
        <v>328</v>
      </c>
      <c r="C76" s="46" t="s">
        <v>329</v>
      </c>
      <c r="D76" s="9" t="s">
        <v>330</v>
      </c>
      <c r="E76" s="9" t="s">
        <v>29</v>
      </c>
      <c r="F76" s="9" t="s">
        <v>173</v>
      </c>
      <c r="G76" s="9">
        <v>9641123303</v>
      </c>
      <c r="H76" s="9" t="s">
        <v>44</v>
      </c>
      <c r="I76" s="47" t="str">
        <f t="shared" si="8"/>
        <v>DSE3   BBNG</v>
      </c>
      <c r="J76" s="47">
        <v>7.95</v>
      </c>
      <c r="K76" s="47">
        <f t="shared" si="6"/>
        <v>0</v>
      </c>
      <c r="L76" s="47">
        <f t="shared" si="7"/>
        <v>79.5</v>
      </c>
    </row>
    <row r="77" spans="1:12" ht="49.5" customHeight="1" x14ac:dyDescent="0.3">
      <c r="A77" s="46" t="s">
        <v>331</v>
      </c>
      <c r="B77" s="53" t="s">
        <v>332</v>
      </c>
      <c r="C77" s="46" t="s">
        <v>333</v>
      </c>
      <c r="D77" s="9" t="s">
        <v>334</v>
      </c>
      <c r="E77" s="9" t="s">
        <v>22</v>
      </c>
      <c r="F77" s="9" t="s">
        <v>43</v>
      </c>
      <c r="G77" s="9">
        <v>7679253317</v>
      </c>
      <c r="H77" s="9" t="s">
        <v>44</v>
      </c>
      <c r="I77" s="47" t="str">
        <f t="shared" si="8"/>
        <v>DSE3   BBNG</v>
      </c>
      <c r="J77" s="47">
        <v>7.98</v>
      </c>
      <c r="K77" s="47">
        <f t="shared" si="6"/>
        <v>0</v>
      </c>
      <c r="L77" s="47">
        <f t="shared" si="7"/>
        <v>79.800000000000011</v>
      </c>
    </row>
    <row r="78" spans="1:12" ht="49.5" customHeight="1" x14ac:dyDescent="0.3">
      <c r="A78" s="46" t="s">
        <v>335</v>
      </c>
      <c r="B78" s="53" t="s">
        <v>336</v>
      </c>
      <c r="C78" s="46" t="s">
        <v>337</v>
      </c>
      <c r="D78" s="9" t="s">
        <v>338</v>
      </c>
      <c r="E78" s="9" t="s">
        <v>22</v>
      </c>
      <c r="F78" s="9" t="s">
        <v>75</v>
      </c>
      <c r="G78" s="9">
        <v>8967125653</v>
      </c>
      <c r="H78" s="9" t="s">
        <v>44</v>
      </c>
      <c r="I78" s="47" t="str">
        <f t="shared" si="8"/>
        <v>DSE3   BBNG</v>
      </c>
      <c r="J78" s="47">
        <v>7.98</v>
      </c>
      <c r="K78" s="47">
        <f t="shared" si="6"/>
        <v>0</v>
      </c>
      <c r="L78" s="47">
        <f t="shared" si="7"/>
        <v>79.800000000000011</v>
      </c>
    </row>
    <row r="79" spans="1:12" ht="49.5" customHeight="1" x14ac:dyDescent="0.3">
      <c r="A79" s="46" t="s">
        <v>339</v>
      </c>
      <c r="B79" s="53" t="s">
        <v>340</v>
      </c>
      <c r="C79" s="46" t="s">
        <v>341</v>
      </c>
      <c r="D79" s="9" t="s">
        <v>342</v>
      </c>
      <c r="E79" s="9" t="s">
        <v>22</v>
      </c>
      <c r="F79" s="9" t="s">
        <v>110</v>
      </c>
      <c r="G79" s="9">
        <v>6297427135</v>
      </c>
      <c r="H79" s="9" t="s">
        <v>44</v>
      </c>
      <c r="I79" s="47" t="str">
        <f t="shared" si="8"/>
        <v>DSE3   BBNG</v>
      </c>
      <c r="J79" s="47">
        <v>7.98</v>
      </c>
      <c r="K79" s="47">
        <f t="shared" si="6"/>
        <v>0</v>
      </c>
      <c r="L79" s="47">
        <f t="shared" si="7"/>
        <v>79.800000000000011</v>
      </c>
    </row>
    <row r="80" spans="1:12" ht="49.5" customHeight="1" x14ac:dyDescent="0.3">
      <c r="A80" s="46" t="s">
        <v>343</v>
      </c>
      <c r="B80" s="53" t="s">
        <v>344</v>
      </c>
      <c r="C80" s="46" t="s">
        <v>345</v>
      </c>
      <c r="D80" s="9" t="s">
        <v>346</v>
      </c>
      <c r="E80" s="9" t="s">
        <v>22</v>
      </c>
      <c r="F80" s="9" t="s">
        <v>43</v>
      </c>
      <c r="G80" s="9">
        <v>8116157660</v>
      </c>
      <c r="H80" s="9" t="s">
        <v>44</v>
      </c>
      <c r="I80" s="47" t="str">
        <f t="shared" si="8"/>
        <v>DSE3   BBNG</v>
      </c>
      <c r="J80" s="47">
        <v>7.98</v>
      </c>
      <c r="K80" s="47">
        <f t="shared" si="6"/>
        <v>0</v>
      </c>
      <c r="L80" s="47">
        <f t="shared" si="7"/>
        <v>79.800000000000011</v>
      </c>
    </row>
    <row r="81" spans="1:12" ht="49.5" customHeight="1" x14ac:dyDescent="0.3">
      <c r="A81" s="46" t="s">
        <v>347</v>
      </c>
      <c r="B81" s="53" t="s">
        <v>348</v>
      </c>
      <c r="C81" s="46" t="s">
        <v>349</v>
      </c>
      <c r="D81" s="9" t="s">
        <v>350</v>
      </c>
      <c r="E81" s="9" t="s">
        <v>29</v>
      </c>
      <c r="F81" s="9" t="s">
        <v>273</v>
      </c>
      <c r="G81" s="9">
        <v>8670567997</v>
      </c>
      <c r="H81" s="9" t="s">
        <v>44</v>
      </c>
      <c r="I81" s="47" t="str">
        <f t="shared" si="8"/>
        <v>GE-2   BBNG</v>
      </c>
      <c r="J81" s="47">
        <v>7.98</v>
      </c>
      <c r="K81" s="47">
        <f t="shared" si="6"/>
        <v>0</v>
      </c>
      <c r="L81" s="47">
        <f t="shared" si="7"/>
        <v>79.800000000000011</v>
      </c>
    </row>
    <row r="82" spans="1:12" ht="49.5" customHeight="1" x14ac:dyDescent="0.3">
      <c r="A82" s="46" t="s">
        <v>351</v>
      </c>
      <c r="B82" s="53" t="s">
        <v>352</v>
      </c>
      <c r="C82" s="46" t="s">
        <v>353</v>
      </c>
      <c r="D82" s="9" t="s">
        <v>354</v>
      </c>
      <c r="E82" s="9" t="s">
        <v>22</v>
      </c>
      <c r="F82" s="9" t="s">
        <v>355</v>
      </c>
      <c r="G82" s="9">
        <v>8918551806</v>
      </c>
      <c r="H82" s="9" t="s">
        <v>44</v>
      </c>
      <c r="I82" s="47" t="str">
        <f t="shared" si="8"/>
        <v>GE-2   BBNG</v>
      </c>
      <c r="J82" s="47">
        <v>7.98</v>
      </c>
      <c r="K82" s="47">
        <f t="shared" si="6"/>
        <v>0</v>
      </c>
      <c r="L82" s="47">
        <f t="shared" si="7"/>
        <v>79.800000000000011</v>
      </c>
    </row>
    <row r="83" spans="1:12" ht="49.5" customHeight="1" x14ac:dyDescent="0.3">
      <c r="A83" s="46" t="s">
        <v>356</v>
      </c>
      <c r="B83" s="53" t="s">
        <v>357</v>
      </c>
      <c r="C83" s="46" t="s">
        <v>358</v>
      </c>
      <c r="D83" s="9" t="s">
        <v>359</v>
      </c>
      <c r="E83" s="9" t="s">
        <v>29</v>
      </c>
      <c r="F83" s="9" t="s">
        <v>173</v>
      </c>
      <c r="G83" s="9">
        <v>9593457184</v>
      </c>
      <c r="H83" s="9" t="s">
        <v>44</v>
      </c>
      <c r="I83" s="47" t="str">
        <f t="shared" si="8"/>
        <v>DSE3   BBNG</v>
      </c>
      <c r="J83" s="47">
        <v>7.98</v>
      </c>
      <c r="K83" s="47">
        <f t="shared" si="6"/>
        <v>0</v>
      </c>
      <c r="L83" s="47">
        <f t="shared" si="7"/>
        <v>79.800000000000011</v>
      </c>
    </row>
    <row r="84" spans="1:12" ht="49.5" customHeight="1" x14ac:dyDescent="0.3">
      <c r="A84" s="46" t="s">
        <v>360</v>
      </c>
      <c r="B84" s="53" t="s">
        <v>361</v>
      </c>
      <c r="C84" s="46" t="s">
        <v>362</v>
      </c>
      <c r="D84" s="9" t="s">
        <v>363</v>
      </c>
      <c r="E84" s="9" t="s">
        <v>22</v>
      </c>
      <c r="F84" s="9" t="s">
        <v>43</v>
      </c>
      <c r="G84" s="9">
        <v>9679271536</v>
      </c>
      <c r="H84" s="9" t="s">
        <v>44</v>
      </c>
      <c r="I84" s="47" t="str">
        <f t="shared" si="8"/>
        <v>DSE3   BBNG</v>
      </c>
      <c r="J84" s="47">
        <v>7.98</v>
      </c>
      <c r="K84" s="47">
        <f t="shared" si="6"/>
        <v>0</v>
      </c>
      <c r="L84" s="47">
        <f t="shared" si="7"/>
        <v>79.800000000000011</v>
      </c>
    </row>
    <row r="85" spans="1:12" ht="49.5" customHeight="1" x14ac:dyDescent="0.3">
      <c r="A85" s="46" t="s">
        <v>364</v>
      </c>
      <c r="B85" s="53" t="s">
        <v>365</v>
      </c>
      <c r="C85" s="46" t="s">
        <v>151</v>
      </c>
      <c r="D85" s="9" t="s">
        <v>366</v>
      </c>
      <c r="E85" s="9" t="s">
        <v>22</v>
      </c>
      <c r="F85" s="9" t="s">
        <v>367</v>
      </c>
      <c r="G85" s="9">
        <v>7718221265</v>
      </c>
      <c r="H85" s="9" t="s">
        <v>368</v>
      </c>
      <c r="I85" s="47" t="str">
        <f t="shared" si="8"/>
        <v>DSE3   BBNG</v>
      </c>
      <c r="J85" s="47">
        <v>8</v>
      </c>
      <c r="K85" s="47">
        <f t="shared" si="6"/>
        <v>0</v>
      </c>
      <c r="L85" s="47">
        <f t="shared" si="7"/>
        <v>80</v>
      </c>
    </row>
    <row r="86" spans="1:12" ht="49.5" customHeight="1" x14ac:dyDescent="0.3">
      <c r="A86" s="46" t="s">
        <v>369</v>
      </c>
      <c r="B86" s="53" t="s">
        <v>370</v>
      </c>
      <c r="C86" s="46" t="s">
        <v>371</v>
      </c>
      <c r="D86" s="9" t="s">
        <v>372</v>
      </c>
      <c r="E86" s="9" t="s">
        <v>22</v>
      </c>
      <c r="F86" s="9" t="s">
        <v>43</v>
      </c>
      <c r="G86" s="9">
        <v>9083233365</v>
      </c>
      <c r="H86" s="9" t="s">
        <v>44</v>
      </c>
      <c r="I86" s="47" t="str">
        <f t="shared" si="8"/>
        <v>DSE3   BBNG</v>
      </c>
      <c r="J86" s="47">
        <v>8</v>
      </c>
      <c r="K86" s="47">
        <f t="shared" si="6"/>
        <v>0</v>
      </c>
      <c r="L86" s="47">
        <f t="shared" si="7"/>
        <v>80</v>
      </c>
    </row>
    <row r="87" spans="1:12" ht="49.5" customHeight="1" x14ac:dyDescent="0.3">
      <c r="A87" s="46" t="s">
        <v>373</v>
      </c>
      <c r="B87" s="53" t="s">
        <v>374</v>
      </c>
      <c r="C87" s="46" t="s">
        <v>375</v>
      </c>
      <c r="D87" s="9" t="s">
        <v>376</v>
      </c>
      <c r="E87" s="9" t="s">
        <v>29</v>
      </c>
      <c r="F87" s="9" t="s">
        <v>43</v>
      </c>
      <c r="G87" s="9">
        <v>9641057876</v>
      </c>
      <c r="H87" s="9" t="s">
        <v>44</v>
      </c>
      <c r="I87" s="47" t="str">
        <f t="shared" si="8"/>
        <v>DSE3   BBNG</v>
      </c>
      <c r="J87" s="47">
        <v>8</v>
      </c>
      <c r="K87" s="47">
        <f t="shared" si="6"/>
        <v>0</v>
      </c>
      <c r="L87" s="47">
        <f t="shared" si="7"/>
        <v>80</v>
      </c>
    </row>
    <row r="88" spans="1:12" ht="49.5" customHeight="1" x14ac:dyDescent="0.3">
      <c r="A88" s="46" t="s">
        <v>377</v>
      </c>
      <c r="B88" s="53" t="s">
        <v>378</v>
      </c>
      <c r="C88" s="46" t="s">
        <v>379</v>
      </c>
      <c r="D88" s="9" t="s">
        <v>380</v>
      </c>
      <c r="E88" s="9" t="s">
        <v>22</v>
      </c>
      <c r="F88" s="9" t="s">
        <v>75</v>
      </c>
      <c r="G88" s="9">
        <v>6200083225</v>
      </c>
      <c r="H88" s="9" t="s">
        <v>44</v>
      </c>
      <c r="I88" s="47" t="str">
        <f t="shared" si="8"/>
        <v>DSE3   BBNG</v>
      </c>
      <c r="J88" s="47">
        <v>8</v>
      </c>
      <c r="K88" s="47">
        <f t="shared" si="6"/>
        <v>0</v>
      </c>
      <c r="L88" s="47">
        <f t="shared" si="7"/>
        <v>80</v>
      </c>
    </row>
    <row r="89" spans="1:12" ht="49.5" customHeight="1" x14ac:dyDescent="0.3">
      <c r="A89" s="46" t="s">
        <v>381</v>
      </c>
      <c r="B89" s="53" t="s">
        <v>382</v>
      </c>
      <c r="C89" s="46" t="s">
        <v>383</v>
      </c>
      <c r="D89" s="9" t="s">
        <v>384</v>
      </c>
      <c r="E89" s="9" t="s">
        <v>22</v>
      </c>
      <c r="F89" s="9" t="s">
        <v>75</v>
      </c>
      <c r="G89" s="9">
        <v>6294402276</v>
      </c>
      <c r="H89" s="9" t="s">
        <v>44</v>
      </c>
      <c r="I89" s="47" t="str">
        <f t="shared" si="8"/>
        <v>DSE3   BBNG</v>
      </c>
      <c r="J89" s="47">
        <v>8.01</v>
      </c>
      <c r="K89" s="47">
        <f t="shared" si="6"/>
        <v>0</v>
      </c>
      <c r="L89" s="47">
        <f t="shared" si="7"/>
        <v>80.099999999999994</v>
      </c>
    </row>
    <row r="90" spans="1:12" ht="49.5" customHeight="1" x14ac:dyDescent="0.3">
      <c r="A90" s="46" t="s">
        <v>385</v>
      </c>
      <c r="B90" s="53" t="s">
        <v>386</v>
      </c>
      <c r="C90" s="46" t="s">
        <v>387</v>
      </c>
      <c r="D90" s="9" t="s">
        <v>388</v>
      </c>
      <c r="E90" s="9" t="s">
        <v>22</v>
      </c>
      <c r="F90" s="9" t="s">
        <v>389</v>
      </c>
      <c r="G90" s="9">
        <v>9800344028</v>
      </c>
      <c r="H90" s="9" t="s">
        <v>44</v>
      </c>
      <c r="I90" s="47" t="str">
        <f t="shared" si="8"/>
        <v>DSE3   BENG</v>
      </c>
      <c r="J90" s="47">
        <v>8.02</v>
      </c>
      <c r="K90" s="47">
        <f t="shared" si="6"/>
        <v>0</v>
      </c>
      <c r="L90" s="47">
        <f t="shared" si="7"/>
        <v>80.199999999999989</v>
      </c>
    </row>
    <row r="91" spans="1:12" ht="49.5" customHeight="1" x14ac:dyDescent="0.3">
      <c r="A91" s="46" t="s">
        <v>390</v>
      </c>
      <c r="B91" s="53" t="s">
        <v>391</v>
      </c>
      <c r="C91" s="46" t="s">
        <v>321</v>
      </c>
      <c r="D91" s="9" t="s">
        <v>392</v>
      </c>
      <c r="E91" s="9" t="s">
        <v>22</v>
      </c>
      <c r="F91" s="9" t="s">
        <v>43</v>
      </c>
      <c r="G91" s="9">
        <v>8016076492</v>
      </c>
      <c r="H91" s="9" t="s">
        <v>44</v>
      </c>
      <c r="I91" s="47" t="str">
        <f t="shared" si="8"/>
        <v>DSE3   BBNG</v>
      </c>
      <c r="J91" s="47">
        <v>8.0299999999999994</v>
      </c>
      <c r="K91" s="47">
        <f t="shared" si="6"/>
        <v>0</v>
      </c>
      <c r="L91" s="47">
        <f t="shared" si="7"/>
        <v>80.3</v>
      </c>
    </row>
    <row r="92" spans="1:12" ht="49.5" customHeight="1" x14ac:dyDescent="0.3">
      <c r="A92" s="46" t="s">
        <v>393</v>
      </c>
      <c r="B92" s="53" t="s">
        <v>394</v>
      </c>
      <c r="C92" s="46" t="s">
        <v>296</v>
      </c>
      <c r="D92" s="9" t="s">
        <v>395</v>
      </c>
      <c r="E92" s="9" t="s">
        <v>29</v>
      </c>
      <c r="F92" s="9" t="s">
        <v>43</v>
      </c>
      <c r="G92" s="9">
        <v>8945833751</v>
      </c>
      <c r="H92" s="9" t="s">
        <v>44</v>
      </c>
      <c r="I92" s="47" t="str">
        <f t="shared" si="8"/>
        <v>DSE3   BBNG</v>
      </c>
      <c r="J92" s="47">
        <v>8.0500000000000007</v>
      </c>
      <c r="K92" s="47">
        <f t="shared" si="6"/>
        <v>0</v>
      </c>
      <c r="L92" s="47">
        <f t="shared" si="7"/>
        <v>80.5</v>
      </c>
    </row>
    <row r="93" spans="1:12" ht="49.5" customHeight="1" x14ac:dyDescent="0.3">
      <c r="A93" s="46" t="s">
        <v>396</v>
      </c>
      <c r="B93" s="53" t="s">
        <v>397</v>
      </c>
      <c r="C93" s="46" t="s">
        <v>398</v>
      </c>
      <c r="D93" s="9" t="s">
        <v>399</v>
      </c>
      <c r="E93" s="9" t="s">
        <v>29</v>
      </c>
      <c r="F93" s="9" t="s">
        <v>43</v>
      </c>
      <c r="G93" s="9">
        <v>8207295462</v>
      </c>
      <c r="H93" s="9" t="s">
        <v>44</v>
      </c>
      <c r="I93" s="47" t="str">
        <f t="shared" si="8"/>
        <v>DSE3   BBNG</v>
      </c>
      <c r="J93" s="47">
        <v>8.0500000000000007</v>
      </c>
      <c r="K93" s="47">
        <f t="shared" si="6"/>
        <v>0</v>
      </c>
      <c r="L93" s="47">
        <f t="shared" si="7"/>
        <v>80.5</v>
      </c>
    </row>
    <row r="94" spans="1:12" ht="49.5" customHeight="1" x14ac:dyDescent="0.3">
      <c r="A94" s="46" t="s">
        <v>400</v>
      </c>
      <c r="B94" s="53" t="s">
        <v>401</v>
      </c>
      <c r="C94" s="46" t="s">
        <v>402</v>
      </c>
      <c r="D94" s="9" t="s">
        <v>403</v>
      </c>
      <c r="E94" s="9" t="s">
        <v>29</v>
      </c>
      <c r="F94" s="9" t="s">
        <v>43</v>
      </c>
      <c r="G94" s="9">
        <v>9002873648</v>
      </c>
      <c r="H94" s="9" t="s">
        <v>44</v>
      </c>
      <c r="I94" s="47" t="str">
        <f t="shared" si="8"/>
        <v>DSE3   BBNG</v>
      </c>
      <c r="J94" s="47">
        <v>8.07</v>
      </c>
      <c r="K94" s="47">
        <f t="shared" si="6"/>
        <v>0</v>
      </c>
      <c r="L94" s="47">
        <f t="shared" si="7"/>
        <v>80.7</v>
      </c>
    </row>
    <row r="95" spans="1:12" ht="49.5" customHeight="1" x14ac:dyDescent="0.3">
      <c r="A95" s="46" t="s">
        <v>404</v>
      </c>
      <c r="B95" s="53" t="s">
        <v>405</v>
      </c>
      <c r="C95" s="46" t="s">
        <v>406</v>
      </c>
      <c r="D95" s="9" t="s">
        <v>407</v>
      </c>
      <c r="E95" s="9" t="s">
        <v>22</v>
      </c>
      <c r="F95" s="9" t="s">
        <v>43</v>
      </c>
      <c r="G95" s="9">
        <v>8371918270</v>
      </c>
      <c r="H95" s="9" t="s">
        <v>44</v>
      </c>
      <c r="I95" s="47" t="str">
        <f t="shared" si="8"/>
        <v>DSE3   BBNG</v>
      </c>
      <c r="J95" s="47">
        <v>8.07</v>
      </c>
      <c r="K95" s="47">
        <f t="shared" si="6"/>
        <v>0</v>
      </c>
      <c r="L95" s="47">
        <f t="shared" si="7"/>
        <v>80.7</v>
      </c>
    </row>
    <row r="96" spans="1:12" ht="49.5" customHeight="1" x14ac:dyDescent="0.3">
      <c r="A96" s="46" t="s">
        <v>408</v>
      </c>
      <c r="B96" s="53" t="s">
        <v>409</v>
      </c>
      <c r="C96" s="46" t="s">
        <v>410</v>
      </c>
      <c r="D96" s="9" t="s">
        <v>411</v>
      </c>
      <c r="E96" s="9" t="s">
        <v>29</v>
      </c>
      <c r="F96" s="9" t="s">
        <v>240</v>
      </c>
      <c r="G96" s="9">
        <v>9933517749</v>
      </c>
      <c r="H96" s="9" t="s">
        <v>44</v>
      </c>
      <c r="I96" s="47" t="str">
        <f t="shared" si="8"/>
        <v>DSE3   BBNG</v>
      </c>
      <c r="J96" s="47">
        <v>8.07</v>
      </c>
      <c r="K96" s="47">
        <f t="shared" si="6"/>
        <v>0</v>
      </c>
      <c r="L96" s="47">
        <f t="shared" si="7"/>
        <v>80.7</v>
      </c>
    </row>
    <row r="97" spans="1:12" ht="49.5" customHeight="1" x14ac:dyDescent="0.3">
      <c r="A97" s="46" t="s">
        <v>412</v>
      </c>
      <c r="B97" s="53" t="s">
        <v>413</v>
      </c>
      <c r="C97" s="46" t="s">
        <v>414</v>
      </c>
      <c r="D97" s="9" t="s">
        <v>415</v>
      </c>
      <c r="E97" s="9" t="s">
        <v>22</v>
      </c>
      <c r="F97" s="9" t="s">
        <v>43</v>
      </c>
      <c r="G97" s="9">
        <v>9641678044</v>
      </c>
      <c r="H97" s="9" t="s">
        <v>44</v>
      </c>
      <c r="I97" s="47" t="str">
        <f t="shared" si="8"/>
        <v>DSE3   BBNG</v>
      </c>
      <c r="J97" s="47">
        <v>8.07</v>
      </c>
      <c r="K97" s="47">
        <f t="shared" si="6"/>
        <v>0</v>
      </c>
      <c r="L97" s="47">
        <f t="shared" si="7"/>
        <v>80.7</v>
      </c>
    </row>
    <row r="98" spans="1:12" ht="49.5" customHeight="1" x14ac:dyDescent="0.3">
      <c r="A98" s="46" t="s">
        <v>416</v>
      </c>
      <c r="B98" s="53" t="s">
        <v>417</v>
      </c>
      <c r="C98" s="46" t="s">
        <v>418</v>
      </c>
      <c r="D98" s="9" t="s">
        <v>419</v>
      </c>
      <c r="E98" s="9" t="s">
        <v>29</v>
      </c>
      <c r="F98" s="9" t="s">
        <v>43</v>
      </c>
      <c r="G98" s="9">
        <v>7029051247</v>
      </c>
      <c r="H98" s="9" t="s">
        <v>44</v>
      </c>
      <c r="I98" s="47" t="str">
        <f t="shared" si="8"/>
        <v>DSE3   BBNG</v>
      </c>
      <c r="J98" s="47">
        <v>8.07</v>
      </c>
      <c r="K98" s="47">
        <f t="shared" si="6"/>
        <v>0</v>
      </c>
      <c r="L98" s="47">
        <f t="shared" si="7"/>
        <v>80.7</v>
      </c>
    </row>
    <row r="99" spans="1:12" ht="49.5" customHeight="1" x14ac:dyDescent="0.3">
      <c r="A99" s="46" t="s">
        <v>420</v>
      </c>
      <c r="B99" s="53" t="s">
        <v>421</v>
      </c>
      <c r="C99" s="46" t="s">
        <v>422</v>
      </c>
      <c r="D99" s="9" t="s">
        <v>423</v>
      </c>
      <c r="E99" s="9" t="s">
        <v>29</v>
      </c>
      <c r="F99" s="9" t="s">
        <v>43</v>
      </c>
      <c r="G99" s="9">
        <v>8348043353</v>
      </c>
      <c r="H99" s="9" t="s">
        <v>44</v>
      </c>
      <c r="I99" s="47" t="str">
        <f t="shared" si="8"/>
        <v>DSE3   BBNG</v>
      </c>
      <c r="J99" s="47">
        <v>8.07</v>
      </c>
      <c r="K99" s="47">
        <f t="shared" si="6"/>
        <v>0</v>
      </c>
      <c r="L99" s="47">
        <f t="shared" si="7"/>
        <v>80.7</v>
      </c>
    </row>
    <row r="100" spans="1:12" ht="49.5" customHeight="1" x14ac:dyDescent="0.3">
      <c r="A100" s="46" t="s">
        <v>424</v>
      </c>
      <c r="B100" s="53" t="s">
        <v>425</v>
      </c>
      <c r="C100" s="46" t="s">
        <v>426</v>
      </c>
      <c r="D100" s="9" t="s">
        <v>427</v>
      </c>
      <c r="E100" s="9" t="s">
        <v>29</v>
      </c>
      <c r="F100" s="9" t="s">
        <v>43</v>
      </c>
      <c r="G100" s="9">
        <v>7001450467</v>
      </c>
      <c r="H100" s="9" t="s">
        <v>44</v>
      </c>
      <c r="I100" s="47" t="str">
        <f t="shared" si="8"/>
        <v>DSE3   BBNG</v>
      </c>
      <c r="J100" s="47">
        <v>8.07</v>
      </c>
      <c r="K100" s="47">
        <f t="shared" si="6"/>
        <v>0</v>
      </c>
      <c r="L100" s="47">
        <f t="shared" si="7"/>
        <v>80.7</v>
      </c>
    </row>
    <row r="101" spans="1:12" ht="49.5" customHeight="1" x14ac:dyDescent="0.3">
      <c r="A101" s="46" t="s">
        <v>428</v>
      </c>
      <c r="B101" s="53" t="s">
        <v>429</v>
      </c>
      <c r="C101" s="46" t="s">
        <v>288</v>
      </c>
      <c r="D101" s="9" t="s">
        <v>430</v>
      </c>
      <c r="E101" s="9" t="s">
        <v>29</v>
      </c>
      <c r="F101" s="9" t="s">
        <v>58</v>
      </c>
      <c r="G101" s="9">
        <v>9547250683</v>
      </c>
      <c r="H101" s="9" t="s">
        <v>44</v>
      </c>
      <c r="I101" s="47" t="str">
        <f t="shared" si="8"/>
        <v>DSE3   BBNG</v>
      </c>
      <c r="J101" s="47">
        <v>8.08</v>
      </c>
      <c r="K101" s="47">
        <f t="shared" si="6"/>
        <v>0</v>
      </c>
      <c r="L101" s="47">
        <f t="shared" si="7"/>
        <v>80.8</v>
      </c>
    </row>
    <row r="102" spans="1:12" ht="49.5" customHeight="1" x14ac:dyDescent="0.3">
      <c r="A102" s="46" t="s">
        <v>431</v>
      </c>
      <c r="B102" s="53" t="s">
        <v>432</v>
      </c>
      <c r="C102" s="46" t="s">
        <v>433</v>
      </c>
      <c r="D102" s="9" t="s">
        <v>434</v>
      </c>
      <c r="E102" s="9" t="s">
        <v>22</v>
      </c>
      <c r="F102" s="9" t="s">
        <v>43</v>
      </c>
      <c r="G102" s="9">
        <v>8436971273</v>
      </c>
      <c r="H102" s="9" t="s">
        <v>44</v>
      </c>
      <c r="I102" s="47" t="str">
        <f t="shared" si="8"/>
        <v>DSE3   BBNG</v>
      </c>
      <c r="J102" s="47">
        <v>8.08</v>
      </c>
      <c r="K102" s="47">
        <f t="shared" ref="K102:K133" si="9">IF(J102="",1,0)</f>
        <v>0</v>
      </c>
      <c r="L102" s="47">
        <f t="shared" ref="L102:L133" si="10">J102*10</f>
        <v>80.8</v>
      </c>
    </row>
    <row r="103" spans="1:12" ht="49.5" customHeight="1" x14ac:dyDescent="0.3">
      <c r="A103" s="46" t="s">
        <v>435</v>
      </c>
      <c r="B103" s="53" t="s">
        <v>436</v>
      </c>
      <c r="C103" s="46" t="s">
        <v>437</v>
      </c>
      <c r="D103" s="9" t="s">
        <v>438</v>
      </c>
      <c r="E103" s="9" t="s">
        <v>29</v>
      </c>
      <c r="F103" s="9" t="s">
        <v>43</v>
      </c>
      <c r="G103" s="9">
        <v>9002873648</v>
      </c>
      <c r="H103" s="9" t="s">
        <v>44</v>
      </c>
      <c r="I103" s="47" t="str">
        <f t="shared" ref="I103:I134" si="11">LEFT(F103,11)</f>
        <v>DSE3   BBNG</v>
      </c>
      <c r="J103" s="47">
        <v>8.08</v>
      </c>
      <c r="K103" s="47">
        <f t="shared" si="9"/>
        <v>0</v>
      </c>
      <c r="L103" s="47">
        <f t="shared" si="10"/>
        <v>80.8</v>
      </c>
    </row>
    <row r="104" spans="1:12" ht="49.5" customHeight="1" x14ac:dyDescent="0.3">
      <c r="A104" s="46" t="s">
        <v>439</v>
      </c>
      <c r="B104" s="53" t="s">
        <v>440</v>
      </c>
      <c r="C104" s="46" t="s">
        <v>441</v>
      </c>
      <c r="D104" s="9" t="s">
        <v>442</v>
      </c>
      <c r="E104" s="9" t="s">
        <v>22</v>
      </c>
      <c r="F104" s="9" t="s">
        <v>443</v>
      </c>
      <c r="G104" s="9">
        <v>6297171073</v>
      </c>
      <c r="H104" s="9" t="s">
        <v>44</v>
      </c>
      <c r="I104" s="47" t="str">
        <f t="shared" si="11"/>
        <v>GE-2   BBNG</v>
      </c>
      <c r="J104" s="47">
        <v>8.08</v>
      </c>
      <c r="K104" s="47">
        <f t="shared" si="9"/>
        <v>0</v>
      </c>
      <c r="L104" s="47">
        <f t="shared" si="10"/>
        <v>80.8</v>
      </c>
    </row>
    <row r="105" spans="1:12" ht="49.5" customHeight="1" x14ac:dyDescent="0.3">
      <c r="A105" s="46" t="s">
        <v>444</v>
      </c>
      <c r="B105" s="53" t="s">
        <v>445</v>
      </c>
      <c r="C105" s="46" t="s">
        <v>446</v>
      </c>
      <c r="D105" s="9" t="s">
        <v>447</v>
      </c>
      <c r="E105" s="9" t="s">
        <v>29</v>
      </c>
      <c r="F105" s="9" t="s">
        <v>43</v>
      </c>
      <c r="G105" s="9">
        <v>7679323358</v>
      </c>
      <c r="H105" s="9" t="s">
        <v>44</v>
      </c>
      <c r="I105" s="47" t="str">
        <f t="shared" si="11"/>
        <v>DSE3   BBNG</v>
      </c>
      <c r="J105" s="47">
        <v>8.08</v>
      </c>
      <c r="K105" s="47">
        <f t="shared" si="9"/>
        <v>0</v>
      </c>
      <c r="L105" s="47">
        <f t="shared" si="10"/>
        <v>80.8</v>
      </c>
    </row>
    <row r="106" spans="1:12" ht="49.5" customHeight="1" x14ac:dyDescent="0.3">
      <c r="A106" s="46" t="s">
        <v>448</v>
      </c>
      <c r="B106" s="53" t="s">
        <v>449</v>
      </c>
      <c r="C106" s="46" t="s">
        <v>450</v>
      </c>
      <c r="D106" s="9" t="s">
        <v>451</v>
      </c>
      <c r="E106" s="9" t="s">
        <v>29</v>
      </c>
      <c r="F106" s="9" t="s">
        <v>43</v>
      </c>
      <c r="G106" s="9">
        <v>8670173788</v>
      </c>
      <c r="H106" s="9" t="s">
        <v>44</v>
      </c>
      <c r="I106" s="47" t="str">
        <f t="shared" si="11"/>
        <v>DSE3   BBNG</v>
      </c>
      <c r="J106" s="47">
        <v>8.1</v>
      </c>
      <c r="K106" s="47">
        <f t="shared" si="9"/>
        <v>0</v>
      </c>
      <c r="L106" s="47">
        <f t="shared" si="10"/>
        <v>81</v>
      </c>
    </row>
    <row r="107" spans="1:12" ht="49.5" customHeight="1" x14ac:dyDescent="0.3">
      <c r="A107" s="46" t="s">
        <v>452</v>
      </c>
      <c r="B107" s="53" t="s">
        <v>453</v>
      </c>
      <c r="C107" s="46" t="s">
        <v>454</v>
      </c>
      <c r="D107" s="9" t="s">
        <v>455</v>
      </c>
      <c r="E107" s="9" t="s">
        <v>22</v>
      </c>
      <c r="F107" s="9" t="s">
        <v>110</v>
      </c>
      <c r="G107" s="9">
        <v>7365916853</v>
      </c>
      <c r="H107" s="9" t="s">
        <v>44</v>
      </c>
      <c r="I107" s="47" t="str">
        <f t="shared" si="11"/>
        <v>DSE3   BBNG</v>
      </c>
      <c r="J107" s="47">
        <v>8.1</v>
      </c>
      <c r="K107" s="47">
        <f t="shared" si="9"/>
        <v>0</v>
      </c>
      <c r="L107" s="47">
        <f t="shared" si="10"/>
        <v>81</v>
      </c>
    </row>
    <row r="108" spans="1:12" ht="49.5" customHeight="1" x14ac:dyDescent="0.3">
      <c r="A108" s="46" t="s">
        <v>456</v>
      </c>
      <c r="B108" s="53" t="s">
        <v>457</v>
      </c>
      <c r="C108" s="46" t="s">
        <v>458</v>
      </c>
      <c r="D108" s="9" t="s">
        <v>459</v>
      </c>
      <c r="E108" s="9" t="s">
        <v>29</v>
      </c>
      <c r="F108" s="9" t="s">
        <v>173</v>
      </c>
      <c r="G108" s="9">
        <v>9382469725</v>
      </c>
      <c r="H108" s="9" t="s">
        <v>44</v>
      </c>
      <c r="I108" s="47" t="str">
        <f t="shared" si="11"/>
        <v>DSE3   BBNG</v>
      </c>
      <c r="J108" s="47">
        <v>8.1</v>
      </c>
      <c r="K108" s="47">
        <f t="shared" si="9"/>
        <v>0</v>
      </c>
      <c r="L108" s="47">
        <f t="shared" si="10"/>
        <v>81</v>
      </c>
    </row>
    <row r="109" spans="1:12" ht="49.5" customHeight="1" x14ac:dyDescent="0.3">
      <c r="A109" s="46" t="s">
        <v>460</v>
      </c>
      <c r="B109" s="53" t="s">
        <v>461</v>
      </c>
      <c r="C109" s="46" t="s">
        <v>462</v>
      </c>
      <c r="D109" s="9" t="s">
        <v>463</v>
      </c>
      <c r="E109" s="9" t="s">
        <v>22</v>
      </c>
      <c r="F109" s="9" t="s">
        <v>43</v>
      </c>
      <c r="G109" s="9">
        <v>6297515268</v>
      </c>
      <c r="H109" s="9" t="s">
        <v>44</v>
      </c>
      <c r="I109" s="47" t="str">
        <f t="shared" si="11"/>
        <v>DSE3   BBNG</v>
      </c>
      <c r="J109" s="47">
        <v>8.1</v>
      </c>
      <c r="K109" s="47">
        <f t="shared" si="9"/>
        <v>0</v>
      </c>
      <c r="L109" s="47">
        <f t="shared" si="10"/>
        <v>81</v>
      </c>
    </row>
    <row r="110" spans="1:12" ht="49.5" customHeight="1" x14ac:dyDescent="0.3">
      <c r="A110" s="46" t="s">
        <v>464</v>
      </c>
      <c r="B110" s="53" t="s">
        <v>465</v>
      </c>
      <c r="C110" s="46" t="s">
        <v>466</v>
      </c>
      <c r="D110" s="9" t="s">
        <v>467</v>
      </c>
      <c r="E110" s="9" t="s">
        <v>22</v>
      </c>
      <c r="F110" s="9" t="s">
        <v>468</v>
      </c>
      <c r="G110" s="9">
        <v>6295782445</v>
      </c>
      <c r="H110" s="9" t="s">
        <v>44</v>
      </c>
      <c r="I110" s="47" t="str">
        <f t="shared" si="11"/>
        <v>DSE3   BENG</v>
      </c>
      <c r="J110" s="47">
        <v>8.1</v>
      </c>
      <c r="K110" s="47">
        <f t="shared" si="9"/>
        <v>0</v>
      </c>
      <c r="L110" s="47">
        <f t="shared" si="10"/>
        <v>81</v>
      </c>
    </row>
    <row r="111" spans="1:12" ht="49.5" customHeight="1" x14ac:dyDescent="0.3">
      <c r="A111" s="46" t="s">
        <v>469</v>
      </c>
      <c r="B111" s="53" t="s">
        <v>470</v>
      </c>
      <c r="C111" s="46" t="s">
        <v>471</v>
      </c>
      <c r="D111" s="9" t="s">
        <v>472</v>
      </c>
      <c r="E111" s="9" t="s">
        <v>29</v>
      </c>
      <c r="F111" s="9" t="s">
        <v>43</v>
      </c>
      <c r="G111" s="9">
        <v>9083865595</v>
      </c>
      <c r="H111" s="9" t="s">
        <v>44</v>
      </c>
      <c r="I111" s="47" t="str">
        <f t="shared" si="11"/>
        <v>DSE3   BBNG</v>
      </c>
      <c r="J111" s="47">
        <v>8.1</v>
      </c>
      <c r="K111" s="47">
        <f t="shared" si="9"/>
        <v>0</v>
      </c>
      <c r="L111" s="47">
        <f t="shared" si="10"/>
        <v>81</v>
      </c>
    </row>
    <row r="112" spans="1:12" ht="49.5" customHeight="1" x14ac:dyDescent="0.3">
      <c r="A112" s="46" t="s">
        <v>473</v>
      </c>
      <c r="B112" s="53" t="s">
        <v>474</v>
      </c>
      <c r="C112" s="46" t="s">
        <v>475</v>
      </c>
      <c r="D112" s="9" t="s">
        <v>476</v>
      </c>
      <c r="E112" s="9" t="s">
        <v>29</v>
      </c>
      <c r="F112" s="9" t="s">
        <v>43</v>
      </c>
      <c r="G112" s="9">
        <v>7679354824</v>
      </c>
      <c r="H112" s="9" t="s">
        <v>44</v>
      </c>
      <c r="I112" s="47" t="str">
        <f t="shared" si="11"/>
        <v>DSE3   BBNG</v>
      </c>
      <c r="J112" s="47">
        <v>8.11</v>
      </c>
      <c r="K112" s="47">
        <f t="shared" si="9"/>
        <v>0</v>
      </c>
      <c r="L112" s="47">
        <f t="shared" si="10"/>
        <v>81.099999999999994</v>
      </c>
    </row>
    <row r="113" spans="1:12" ht="49.5" customHeight="1" x14ac:dyDescent="0.3">
      <c r="A113" s="46" t="s">
        <v>477</v>
      </c>
      <c r="B113" s="53" t="s">
        <v>478</v>
      </c>
      <c r="C113" s="46" t="s">
        <v>479</v>
      </c>
      <c r="D113" s="9" t="s">
        <v>480</v>
      </c>
      <c r="E113" s="9" t="s">
        <v>29</v>
      </c>
      <c r="F113" s="9" t="s">
        <v>173</v>
      </c>
      <c r="G113" s="9">
        <v>9547763099</v>
      </c>
      <c r="H113" s="9" t="s">
        <v>44</v>
      </c>
      <c r="I113" s="47" t="str">
        <f t="shared" si="11"/>
        <v>DSE3   BBNG</v>
      </c>
      <c r="J113" s="47">
        <v>8.11</v>
      </c>
      <c r="K113" s="47">
        <f t="shared" si="9"/>
        <v>0</v>
      </c>
      <c r="L113" s="47">
        <f t="shared" si="10"/>
        <v>81.099999999999994</v>
      </c>
    </row>
    <row r="114" spans="1:12" ht="49.5" customHeight="1" x14ac:dyDescent="0.3">
      <c r="A114" s="46" t="s">
        <v>481</v>
      </c>
      <c r="B114" s="53" t="s">
        <v>482</v>
      </c>
      <c r="C114" s="46" t="s">
        <v>483</v>
      </c>
      <c r="D114" s="9" t="s">
        <v>484</v>
      </c>
      <c r="E114" s="9" t="s">
        <v>22</v>
      </c>
      <c r="F114" s="9" t="s">
        <v>110</v>
      </c>
      <c r="G114" s="9">
        <v>6297426489</v>
      </c>
      <c r="H114" s="9" t="s">
        <v>44</v>
      </c>
      <c r="I114" s="47" t="str">
        <f t="shared" si="11"/>
        <v>DSE3   BBNG</v>
      </c>
      <c r="J114" s="47">
        <v>8.11</v>
      </c>
      <c r="K114" s="47">
        <f t="shared" si="9"/>
        <v>0</v>
      </c>
      <c r="L114" s="47">
        <f t="shared" si="10"/>
        <v>81.099999999999994</v>
      </c>
    </row>
    <row r="115" spans="1:12" ht="49.5" customHeight="1" x14ac:dyDescent="0.3">
      <c r="A115" s="46" t="s">
        <v>485</v>
      </c>
      <c r="B115" s="53" t="s">
        <v>486</v>
      </c>
      <c r="C115" s="46" t="s">
        <v>487</v>
      </c>
      <c r="D115" s="9" t="s">
        <v>488</v>
      </c>
      <c r="E115" s="9" t="s">
        <v>22</v>
      </c>
      <c r="F115" s="9" t="s">
        <v>43</v>
      </c>
      <c r="G115" s="9">
        <v>8927983218</v>
      </c>
      <c r="H115" s="9" t="s">
        <v>44</v>
      </c>
      <c r="I115" s="47" t="str">
        <f t="shared" si="11"/>
        <v>DSE3   BBNG</v>
      </c>
      <c r="J115" s="47">
        <v>8.11</v>
      </c>
      <c r="K115" s="47">
        <f t="shared" si="9"/>
        <v>0</v>
      </c>
      <c r="L115" s="47">
        <f t="shared" si="10"/>
        <v>81.099999999999994</v>
      </c>
    </row>
    <row r="116" spans="1:12" ht="49.5" customHeight="1" x14ac:dyDescent="0.3">
      <c r="A116" s="46" t="s">
        <v>489</v>
      </c>
      <c r="B116" s="53" t="s">
        <v>490</v>
      </c>
      <c r="C116" s="46" t="s">
        <v>132</v>
      </c>
      <c r="D116" s="9" t="s">
        <v>491</v>
      </c>
      <c r="E116" s="9" t="s">
        <v>22</v>
      </c>
      <c r="F116" s="9" t="s">
        <v>43</v>
      </c>
      <c r="G116" s="9">
        <v>8001817302</v>
      </c>
      <c r="H116" s="9" t="s">
        <v>44</v>
      </c>
      <c r="I116" s="47" t="str">
        <f t="shared" si="11"/>
        <v>DSE3   BBNG</v>
      </c>
      <c r="J116" s="47">
        <v>8.11</v>
      </c>
      <c r="K116" s="47">
        <f t="shared" si="9"/>
        <v>0</v>
      </c>
      <c r="L116" s="47">
        <f t="shared" si="10"/>
        <v>81.099999999999994</v>
      </c>
    </row>
    <row r="117" spans="1:12" ht="49.5" customHeight="1" x14ac:dyDescent="0.3">
      <c r="A117" s="46" t="s">
        <v>492</v>
      </c>
      <c r="B117" s="53" t="s">
        <v>493</v>
      </c>
      <c r="C117" s="46" t="s">
        <v>494</v>
      </c>
      <c r="D117" s="9" t="s">
        <v>495</v>
      </c>
      <c r="E117" s="9" t="s">
        <v>29</v>
      </c>
      <c r="F117" s="9" t="s">
        <v>43</v>
      </c>
      <c r="G117" s="9">
        <v>8145410885</v>
      </c>
      <c r="H117" s="9" t="s">
        <v>44</v>
      </c>
      <c r="I117" s="47" t="str">
        <f t="shared" si="11"/>
        <v>DSE3   BBNG</v>
      </c>
      <c r="J117" s="47">
        <v>8.1300000000000008</v>
      </c>
      <c r="K117" s="47">
        <f t="shared" si="9"/>
        <v>0</v>
      </c>
      <c r="L117" s="47">
        <f t="shared" si="10"/>
        <v>81.300000000000011</v>
      </c>
    </row>
    <row r="118" spans="1:12" ht="49.5" customHeight="1" x14ac:dyDescent="0.3">
      <c r="A118" s="46" t="s">
        <v>496</v>
      </c>
      <c r="B118" s="53" t="s">
        <v>497</v>
      </c>
      <c r="C118" s="46" t="s">
        <v>159</v>
      </c>
      <c r="D118" s="9" t="s">
        <v>498</v>
      </c>
      <c r="E118" s="9" t="s">
        <v>29</v>
      </c>
      <c r="F118" s="9" t="s">
        <v>75</v>
      </c>
      <c r="G118" s="9">
        <v>8942948472</v>
      </c>
      <c r="H118" s="9" t="s">
        <v>44</v>
      </c>
      <c r="I118" s="47" t="str">
        <f t="shared" si="11"/>
        <v>DSE3   BBNG</v>
      </c>
      <c r="J118" s="47">
        <v>8.1300000000000008</v>
      </c>
      <c r="K118" s="47">
        <f t="shared" si="9"/>
        <v>0</v>
      </c>
      <c r="L118" s="47">
        <f t="shared" si="10"/>
        <v>81.300000000000011</v>
      </c>
    </row>
    <row r="119" spans="1:12" ht="49.5" customHeight="1" x14ac:dyDescent="0.3">
      <c r="A119" s="46" t="s">
        <v>499</v>
      </c>
      <c r="B119" s="53" t="s">
        <v>500</v>
      </c>
      <c r="C119" s="46" t="s">
        <v>501</v>
      </c>
      <c r="D119" s="9" t="s">
        <v>502</v>
      </c>
      <c r="E119" s="9" t="s">
        <v>29</v>
      </c>
      <c r="F119" s="9" t="s">
        <v>310</v>
      </c>
      <c r="G119" s="9">
        <v>9382363831</v>
      </c>
      <c r="H119" s="9" t="s">
        <v>44</v>
      </c>
      <c r="I119" s="47" t="str">
        <f t="shared" si="11"/>
        <v>DSE3   BBNG</v>
      </c>
      <c r="J119" s="47">
        <v>8.15</v>
      </c>
      <c r="K119" s="47">
        <f t="shared" si="9"/>
        <v>0</v>
      </c>
      <c r="L119" s="47">
        <f t="shared" si="10"/>
        <v>81.5</v>
      </c>
    </row>
    <row r="120" spans="1:12" ht="49.5" customHeight="1" x14ac:dyDescent="0.3">
      <c r="A120" s="46" t="s">
        <v>503</v>
      </c>
      <c r="B120" s="53" t="s">
        <v>504</v>
      </c>
      <c r="C120" s="46" t="s">
        <v>505</v>
      </c>
      <c r="D120" s="9" t="s">
        <v>506</v>
      </c>
      <c r="E120" s="9" t="s">
        <v>22</v>
      </c>
      <c r="F120" s="9" t="s">
        <v>43</v>
      </c>
      <c r="G120" s="9">
        <v>7602725759</v>
      </c>
      <c r="H120" s="9" t="s">
        <v>44</v>
      </c>
      <c r="I120" s="47" t="str">
        <f t="shared" si="11"/>
        <v>DSE3   BBNG</v>
      </c>
      <c r="J120" s="47">
        <v>8.16</v>
      </c>
      <c r="K120" s="47">
        <f t="shared" si="9"/>
        <v>0</v>
      </c>
      <c r="L120" s="47">
        <f t="shared" si="10"/>
        <v>81.599999999999994</v>
      </c>
    </row>
    <row r="121" spans="1:12" ht="49.5" customHeight="1" x14ac:dyDescent="0.3">
      <c r="A121" s="46" t="s">
        <v>507</v>
      </c>
      <c r="B121" s="53" t="s">
        <v>508</v>
      </c>
      <c r="C121" s="46" t="s">
        <v>509</v>
      </c>
      <c r="D121" s="9" t="s">
        <v>510</v>
      </c>
      <c r="E121" s="9" t="s">
        <v>29</v>
      </c>
      <c r="F121" s="9" t="s">
        <v>43</v>
      </c>
      <c r="G121" s="9">
        <v>7718534784</v>
      </c>
      <c r="H121" s="9" t="s">
        <v>44</v>
      </c>
      <c r="I121" s="47" t="str">
        <f t="shared" si="11"/>
        <v>DSE3   BBNG</v>
      </c>
      <c r="J121" s="47">
        <v>8.16</v>
      </c>
      <c r="K121" s="47">
        <f t="shared" si="9"/>
        <v>0</v>
      </c>
      <c r="L121" s="47">
        <f t="shared" si="10"/>
        <v>81.599999999999994</v>
      </c>
    </row>
    <row r="122" spans="1:12" ht="49.5" customHeight="1" x14ac:dyDescent="0.3">
      <c r="A122" s="46" t="s">
        <v>511</v>
      </c>
      <c r="B122" s="53" t="s">
        <v>512</v>
      </c>
      <c r="C122" s="46" t="s">
        <v>513</v>
      </c>
      <c r="D122" s="9" t="s">
        <v>514</v>
      </c>
      <c r="E122" s="9" t="s">
        <v>29</v>
      </c>
      <c r="F122" s="9" t="s">
        <v>105</v>
      </c>
      <c r="G122" s="9">
        <v>9749103349</v>
      </c>
      <c r="H122" s="9" t="s">
        <v>44</v>
      </c>
      <c r="I122" s="47" t="str">
        <f t="shared" si="11"/>
        <v>GE-2   BBNG</v>
      </c>
      <c r="J122" s="47">
        <v>8.17</v>
      </c>
      <c r="K122" s="47">
        <f t="shared" si="9"/>
        <v>0</v>
      </c>
      <c r="L122" s="47">
        <f t="shared" si="10"/>
        <v>81.7</v>
      </c>
    </row>
    <row r="123" spans="1:12" ht="49.5" customHeight="1" x14ac:dyDescent="0.3">
      <c r="A123" s="46" t="s">
        <v>515</v>
      </c>
      <c r="B123" s="53" t="s">
        <v>516</v>
      </c>
      <c r="C123" s="46" t="s">
        <v>317</v>
      </c>
      <c r="D123" s="9" t="s">
        <v>517</v>
      </c>
      <c r="E123" s="9" t="s">
        <v>29</v>
      </c>
      <c r="F123" s="9" t="s">
        <v>43</v>
      </c>
      <c r="G123" s="9">
        <v>7319493714</v>
      </c>
      <c r="H123" s="9" t="s">
        <v>44</v>
      </c>
      <c r="I123" s="47" t="str">
        <f t="shared" si="11"/>
        <v>DSE3   BBNG</v>
      </c>
      <c r="J123" s="47">
        <v>8.18</v>
      </c>
      <c r="K123" s="47">
        <f t="shared" si="9"/>
        <v>0</v>
      </c>
      <c r="L123" s="47">
        <f t="shared" si="10"/>
        <v>81.8</v>
      </c>
    </row>
    <row r="124" spans="1:12" ht="49.5" customHeight="1" x14ac:dyDescent="0.3">
      <c r="A124" s="46" t="s">
        <v>518</v>
      </c>
      <c r="B124" s="53" t="s">
        <v>519</v>
      </c>
      <c r="C124" s="46" t="s">
        <v>520</v>
      </c>
      <c r="D124" s="9" t="s">
        <v>521</v>
      </c>
      <c r="E124" s="9" t="s">
        <v>22</v>
      </c>
      <c r="F124" s="9" t="s">
        <v>43</v>
      </c>
      <c r="G124" s="9">
        <v>7718205258</v>
      </c>
      <c r="H124" s="9" t="s">
        <v>44</v>
      </c>
      <c r="I124" s="47" t="str">
        <f t="shared" si="11"/>
        <v>DSE3   BBNG</v>
      </c>
      <c r="J124" s="47">
        <v>8.23</v>
      </c>
      <c r="K124" s="47">
        <f t="shared" si="9"/>
        <v>0</v>
      </c>
      <c r="L124" s="47">
        <f t="shared" si="10"/>
        <v>82.300000000000011</v>
      </c>
    </row>
    <row r="125" spans="1:12" ht="49.5" customHeight="1" x14ac:dyDescent="0.3">
      <c r="A125" s="46" t="s">
        <v>522</v>
      </c>
      <c r="B125" s="53" t="s">
        <v>523</v>
      </c>
      <c r="C125" s="46" t="s">
        <v>524</v>
      </c>
      <c r="D125" s="9" t="s">
        <v>525</v>
      </c>
      <c r="E125" s="9" t="s">
        <v>22</v>
      </c>
      <c r="F125" s="9" t="s">
        <v>43</v>
      </c>
      <c r="G125" s="9">
        <v>8617819544</v>
      </c>
      <c r="H125" s="9" t="s">
        <v>44</v>
      </c>
      <c r="I125" s="47" t="str">
        <f t="shared" si="11"/>
        <v>DSE3   BBNG</v>
      </c>
      <c r="J125" s="47">
        <v>8.25</v>
      </c>
      <c r="K125" s="47">
        <f t="shared" si="9"/>
        <v>0</v>
      </c>
      <c r="L125" s="47">
        <f t="shared" si="10"/>
        <v>82.5</v>
      </c>
    </row>
    <row r="126" spans="1:12" ht="49.5" customHeight="1" x14ac:dyDescent="0.3">
      <c r="A126" s="46" t="s">
        <v>526</v>
      </c>
      <c r="B126" s="53" t="s">
        <v>527</v>
      </c>
      <c r="C126" s="46" t="s">
        <v>528</v>
      </c>
      <c r="D126" s="9" t="s">
        <v>529</v>
      </c>
      <c r="E126" s="9" t="s">
        <v>29</v>
      </c>
      <c r="F126" s="9" t="s">
        <v>43</v>
      </c>
      <c r="G126" s="9">
        <v>9932318337</v>
      </c>
      <c r="H126" s="9" t="s">
        <v>44</v>
      </c>
      <c r="I126" s="47" t="str">
        <f t="shared" si="11"/>
        <v>DSE3   BBNG</v>
      </c>
      <c r="J126" s="47">
        <v>8.26</v>
      </c>
      <c r="K126" s="47">
        <f t="shared" si="9"/>
        <v>0</v>
      </c>
      <c r="L126" s="47">
        <f t="shared" si="10"/>
        <v>82.6</v>
      </c>
    </row>
    <row r="127" spans="1:12" ht="49.5" customHeight="1" x14ac:dyDescent="0.3">
      <c r="A127" s="46" t="s">
        <v>530</v>
      </c>
      <c r="B127" s="53" t="s">
        <v>531</v>
      </c>
      <c r="C127" s="46" t="s">
        <v>532</v>
      </c>
      <c r="D127" s="9" t="s">
        <v>533</v>
      </c>
      <c r="E127" s="9" t="s">
        <v>22</v>
      </c>
      <c r="F127" s="9" t="s">
        <v>43</v>
      </c>
      <c r="G127" s="9">
        <v>8967804755</v>
      </c>
      <c r="H127" s="9" t="s">
        <v>44</v>
      </c>
      <c r="I127" s="47" t="str">
        <f t="shared" si="11"/>
        <v>DSE3   BBNG</v>
      </c>
      <c r="J127" s="47">
        <v>8.26</v>
      </c>
      <c r="K127" s="47">
        <f t="shared" si="9"/>
        <v>0</v>
      </c>
      <c r="L127" s="47">
        <f t="shared" si="10"/>
        <v>82.6</v>
      </c>
    </row>
    <row r="128" spans="1:12" ht="49.5" customHeight="1" x14ac:dyDescent="0.3">
      <c r="A128" s="46" t="s">
        <v>534</v>
      </c>
      <c r="B128" s="53" t="s">
        <v>535</v>
      </c>
      <c r="C128" s="46" t="s">
        <v>536</v>
      </c>
      <c r="D128" s="9" t="s">
        <v>537</v>
      </c>
      <c r="E128" s="9" t="s">
        <v>22</v>
      </c>
      <c r="F128" s="9" t="s">
        <v>43</v>
      </c>
      <c r="G128" s="9">
        <v>9547404330</v>
      </c>
      <c r="H128" s="9" t="s">
        <v>44</v>
      </c>
      <c r="I128" s="47" t="str">
        <f t="shared" si="11"/>
        <v>DSE3   BBNG</v>
      </c>
      <c r="J128" s="47">
        <v>8.26</v>
      </c>
      <c r="K128" s="47">
        <f t="shared" si="9"/>
        <v>0</v>
      </c>
      <c r="L128" s="47">
        <f t="shared" si="10"/>
        <v>82.6</v>
      </c>
    </row>
    <row r="129" spans="1:12" ht="49.5" customHeight="1" x14ac:dyDescent="0.3">
      <c r="A129" s="46" t="s">
        <v>538</v>
      </c>
      <c r="B129" s="53" t="s">
        <v>539</v>
      </c>
      <c r="C129" s="46" t="s">
        <v>540</v>
      </c>
      <c r="D129" s="9" t="s">
        <v>541</v>
      </c>
      <c r="E129" s="9" t="s">
        <v>29</v>
      </c>
      <c r="F129" s="9" t="s">
        <v>43</v>
      </c>
      <c r="G129" s="9">
        <v>8158842058</v>
      </c>
      <c r="H129" s="9" t="s">
        <v>44</v>
      </c>
      <c r="I129" s="47" t="str">
        <f t="shared" si="11"/>
        <v>DSE3   BBNG</v>
      </c>
      <c r="J129" s="47">
        <v>8.2799999999999994</v>
      </c>
      <c r="K129" s="47">
        <f t="shared" si="9"/>
        <v>0</v>
      </c>
      <c r="L129" s="47">
        <f t="shared" si="10"/>
        <v>82.8</v>
      </c>
    </row>
    <row r="130" spans="1:12" ht="49.5" customHeight="1" x14ac:dyDescent="0.3">
      <c r="A130" s="46" t="s">
        <v>542</v>
      </c>
      <c r="B130" s="53" t="s">
        <v>543</v>
      </c>
      <c r="C130" s="46" t="s">
        <v>437</v>
      </c>
      <c r="D130" s="9" t="s">
        <v>544</v>
      </c>
      <c r="E130" s="9" t="s">
        <v>29</v>
      </c>
      <c r="F130" s="9" t="s">
        <v>173</v>
      </c>
      <c r="G130" s="9">
        <v>8798363415</v>
      </c>
      <c r="H130" s="9" t="s">
        <v>44</v>
      </c>
      <c r="I130" s="47" t="str">
        <f t="shared" si="11"/>
        <v>DSE3   BBNG</v>
      </c>
      <c r="J130" s="47">
        <v>8.2799999999999994</v>
      </c>
      <c r="K130" s="47">
        <f t="shared" si="9"/>
        <v>0</v>
      </c>
      <c r="L130" s="47">
        <f t="shared" si="10"/>
        <v>82.8</v>
      </c>
    </row>
    <row r="131" spans="1:12" ht="49.5" customHeight="1" x14ac:dyDescent="0.3">
      <c r="A131" s="46" t="s">
        <v>545</v>
      </c>
      <c r="B131" s="53" t="s">
        <v>546</v>
      </c>
      <c r="C131" s="46" t="s">
        <v>458</v>
      </c>
      <c r="D131" s="9" t="s">
        <v>547</v>
      </c>
      <c r="E131" s="9" t="s">
        <v>29</v>
      </c>
      <c r="F131" s="9" t="s">
        <v>548</v>
      </c>
      <c r="G131" s="9">
        <v>9635665699</v>
      </c>
      <c r="H131" s="9" t="s">
        <v>44</v>
      </c>
      <c r="I131" s="47" t="str">
        <f t="shared" si="11"/>
        <v>DSE3   BBNG</v>
      </c>
      <c r="J131" s="47">
        <v>8.2799999999999994</v>
      </c>
      <c r="K131" s="47">
        <f t="shared" si="9"/>
        <v>0</v>
      </c>
      <c r="L131" s="47">
        <f t="shared" si="10"/>
        <v>82.8</v>
      </c>
    </row>
    <row r="132" spans="1:12" ht="49.5" customHeight="1" x14ac:dyDescent="0.3">
      <c r="A132" s="46" t="s">
        <v>549</v>
      </c>
      <c r="B132" s="53" t="s">
        <v>550</v>
      </c>
      <c r="C132" s="46" t="s">
        <v>551</v>
      </c>
      <c r="D132" s="9" t="s">
        <v>552</v>
      </c>
      <c r="E132" s="9" t="s">
        <v>29</v>
      </c>
      <c r="F132" s="9" t="s">
        <v>105</v>
      </c>
      <c r="G132" s="9">
        <v>8695034372</v>
      </c>
      <c r="H132" s="9" t="s">
        <v>44</v>
      </c>
      <c r="I132" s="47" t="str">
        <f t="shared" si="11"/>
        <v>GE-2   BBNG</v>
      </c>
      <c r="J132" s="47">
        <v>8.3000000000000007</v>
      </c>
      <c r="K132" s="47">
        <f t="shared" si="9"/>
        <v>0</v>
      </c>
      <c r="L132" s="47">
        <f t="shared" si="10"/>
        <v>83</v>
      </c>
    </row>
    <row r="133" spans="1:12" ht="49.5" customHeight="1" x14ac:dyDescent="0.3">
      <c r="A133" s="46" t="s">
        <v>553</v>
      </c>
      <c r="B133" s="53" t="s">
        <v>554</v>
      </c>
      <c r="C133" s="46" t="s">
        <v>555</v>
      </c>
      <c r="D133" s="9" t="s">
        <v>556</v>
      </c>
      <c r="E133" s="9" t="s">
        <v>29</v>
      </c>
      <c r="F133" s="9" t="s">
        <v>110</v>
      </c>
      <c r="G133" s="9">
        <v>8001531081</v>
      </c>
      <c r="H133" s="9" t="s">
        <v>44</v>
      </c>
      <c r="I133" s="47" t="str">
        <f t="shared" si="11"/>
        <v>DSE3   BBNG</v>
      </c>
      <c r="J133" s="47">
        <v>8.3000000000000007</v>
      </c>
      <c r="K133" s="47">
        <f t="shared" si="9"/>
        <v>0</v>
      </c>
      <c r="L133" s="47">
        <f t="shared" si="10"/>
        <v>83</v>
      </c>
    </row>
    <row r="134" spans="1:12" ht="49.5" customHeight="1" x14ac:dyDescent="0.3">
      <c r="A134" s="46" t="s">
        <v>557</v>
      </c>
      <c r="B134" s="53" t="s">
        <v>558</v>
      </c>
      <c r="C134" s="46" t="s">
        <v>559</v>
      </c>
      <c r="D134" s="9" t="s">
        <v>560</v>
      </c>
      <c r="E134" s="9" t="s">
        <v>29</v>
      </c>
      <c r="F134" s="9" t="s">
        <v>173</v>
      </c>
      <c r="G134" s="9">
        <v>7866086041</v>
      </c>
      <c r="H134" s="9" t="s">
        <v>44</v>
      </c>
      <c r="I134" s="47" t="str">
        <f t="shared" si="11"/>
        <v>DSE3   BBNG</v>
      </c>
      <c r="J134" s="47">
        <v>8.3000000000000007</v>
      </c>
      <c r="K134" s="47">
        <f t="shared" ref="K134:K160" si="12">IF(J134="",1,0)</f>
        <v>0</v>
      </c>
      <c r="L134" s="47">
        <f t="shared" ref="L134:L160" si="13">J134*10</f>
        <v>83</v>
      </c>
    </row>
    <row r="135" spans="1:12" ht="49.5" customHeight="1" x14ac:dyDescent="0.3">
      <c r="A135" s="46" t="s">
        <v>561</v>
      </c>
      <c r="B135" s="53" t="s">
        <v>562</v>
      </c>
      <c r="C135" s="46" t="s">
        <v>563</v>
      </c>
      <c r="D135" s="9" t="s">
        <v>564</v>
      </c>
      <c r="E135" s="9" t="s">
        <v>29</v>
      </c>
      <c r="F135" s="9" t="s">
        <v>110</v>
      </c>
      <c r="G135" s="9">
        <v>9679042479</v>
      </c>
      <c r="H135" s="9" t="s">
        <v>44</v>
      </c>
      <c r="I135" s="47" t="str">
        <f t="shared" ref="I135:I160" si="14">LEFT(F135,11)</f>
        <v>DSE3   BBNG</v>
      </c>
      <c r="J135" s="47">
        <v>8.3000000000000007</v>
      </c>
      <c r="K135" s="47">
        <f t="shared" si="12"/>
        <v>0</v>
      </c>
      <c r="L135" s="47">
        <f t="shared" si="13"/>
        <v>83</v>
      </c>
    </row>
    <row r="136" spans="1:12" ht="49.5" customHeight="1" x14ac:dyDescent="0.3">
      <c r="A136" s="46" t="s">
        <v>565</v>
      </c>
      <c r="B136" s="53" t="s">
        <v>566</v>
      </c>
      <c r="C136" s="46" t="s">
        <v>567</v>
      </c>
      <c r="D136" s="9" t="s">
        <v>568</v>
      </c>
      <c r="E136" s="9" t="s">
        <v>22</v>
      </c>
      <c r="F136" s="9" t="s">
        <v>43</v>
      </c>
      <c r="G136" s="9">
        <v>8637889490</v>
      </c>
      <c r="H136" s="9" t="s">
        <v>44</v>
      </c>
      <c r="I136" s="47" t="str">
        <f t="shared" si="14"/>
        <v>DSE3   BBNG</v>
      </c>
      <c r="J136" s="47">
        <v>8.31</v>
      </c>
      <c r="K136" s="47">
        <f t="shared" si="12"/>
        <v>0</v>
      </c>
      <c r="L136" s="47">
        <f t="shared" si="13"/>
        <v>83.100000000000009</v>
      </c>
    </row>
    <row r="137" spans="1:12" ht="49.5" customHeight="1" x14ac:dyDescent="0.3">
      <c r="A137" s="46" t="s">
        <v>569</v>
      </c>
      <c r="B137" s="53" t="s">
        <v>570</v>
      </c>
      <c r="C137" s="46" t="s">
        <v>571</v>
      </c>
      <c r="D137" s="9" t="s">
        <v>572</v>
      </c>
      <c r="E137" s="9" t="s">
        <v>29</v>
      </c>
      <c r="F137" s="9" t="s">
        <v>75</v>
      </c>
      <c r="G137" s="9">
        <v>8327370997</v>
      </c>
      <c r="H137" s="9" t="s">
        <v>44</v>
      </c>
      <c r="I137" s="47" t="str">
        <f t="shared" si="14"/>
        <v>DSE3   BBNG</v>
      </c>
      <c r="J137" s="47">
        <v>8.32</v>
      </c>
      <c r="K137" s="47">
        <f t="shared" si="12"/>
        <v>0</v>
      </c>
      <c r="L137" s="47">
        <f t="shared" si="13"/>
        <v>83.2</v>
      </c>
    </row>
    <row r="138" spans="1:12" ht="49.5" customHeight="1" x14ac:dyDescent="0.3">
      <c r="A138" s="46" t="s">
        <v>573</v>
      </c>
      <c r="B138" s="53" t="s">
        <v>574</v>
      </c>
      <c r="C138" s="46" t="s">
        <v>575</v>
      </c>
      <c r="D138" s="9" t="s">
        <v>576</v>
      </c>
      <c r="E138" s="9" t="s">
        <v>29</v>
      </c>
      <c r="F138" s="9" t="s">
        <v>173</v>
      </c>
      <c r="G138" s="9">
        <v>8670814540</v>
      </c>
      <c r="H138" s="9" t="s">
        <v>44</v>
      </c>
      <c r="I138" s="47" t="str">
        <f t="shared" si="14"/>
        <v>DSE3   BBNG</v>
      </c>
      <c r="J138" s="47">
        <v>8.33</v>
      </c>
      <c r="K138" s="47">
        <f t="shared" si="12"/>
        <v>0</v>
      </c>
      <c r="L138" s="47">
        <f t="shared" si="13"/>
        <v>83.3</v>
      </c>
    </row>
    <row r="139" spans="1:12" ht="49.5" customHeight="1" x14ac:dyDescent="0.3">
      <c r="A139" s="46" t="s">
        <v>577</v>
      </c>
      <c r="B139" s="53" t="s">
        <v>578</v>
      </c>
      <c r="C139" s="46" t="s">
        <v>579</v>
      </c>
      <c r="D139" s="9" t="s">
        <v>580</v>
      </c>
      <c r="E139" s="9" t="s">
        <v>22</v>
      </c>
      <c r="F139" s="9" t="s">
        <v>43</v>
      </c>
      <c r="G139" s="9">
        <v>8927547102</v>
      </c>
      <c r="H139" s="9" t="s">
        <v>44</v>
      </c>
      <c r="I139" s="47" t="str">
        <f t="shared" si="14"/>
        <v>DSE3   BBNG</v>
      </c>
      <c r="J139" s="47">
        <v>8.34</v>
      </c>
      <c r="K139" s="47">
        <f t="shared" si="12"/>
        <v>0</v>
      </c>
      <c r="L139" s="47">
        <f t="shared" si="13"/>
        <v>83.4</v>
      </c>
    </row>
    <row r="140" spans="1:12" ht="49.5" customHeight="1" x14ac:dyDescent="0.3">
      <c r="A140" s="46" t="s">
        <v>581</v>
      </c>
      <c r="B140" s="53" t="s">
        <v>582</v>
      </c>
      <c r="C140" s="46" t="s">
        <v>583</v>
      </c>
      <c r="D140" s="9" t="s">
        <v>584</v>
      </c>
      <c r="E140" s="9" t="s">
        <v>29</v>
      </c>
      <c r="F140" s="9" t="s">
        <v>173</v>
      </c>
      <c r="G140" s="9">
        <v>8670063715</v>
      </c>
      <c r="H140" s="9" t="s">
        <v>44</v>
      </c>
      <c r="I140" s="47" t="str">
        <f t="shared" si="14"/>
        <v>DSE3   BBNG</v>
      </c>
      <c r="J140" s="47">
        <v>8.34</v>
      </c>
      <c r="K140" s="47">
        <f t="shared" si="12"/>
        <v>0</v>
      </c>
      <c r="L140" s="47">
        <f t="shared" si="13"/>
        <v>83.4</v>
      </c>
    </row>
    <row r="141" spans="1:12" ht="49.5" customHeight="1" x14ac:dyDescent="0.3">
      <c r="A141" s="46" t="s">
        <v>585</v>
      </c>
      <c r="B141" s="53" t="s">
        <v>586</v>
      </c>
      <c r="C141" s="46" t="s">
        <v>587</v>
      </c>
      <c r="D141" s="9" t="s">
        <v>588</v>
      </c>
      <c r="E141" s="9" t="s">
        <v>29</v>
      </c>
      <c r="F141" s="9" t="s">
        <v>43</v>
      </c>
      <c r="G141" s="9">
        <v>8768798438</v>
      </c>
      <c r="H141" s="9" t="s">
        <v>44</v>
      </c>
      <c r="I141" s="47" t="str">
        <f t="shared" si="14"/>
        <v>DSE3   BBNG</v>
      </c>
      <c r="J141" s="47">
        <v>8.36</v>
      </c>
      <c r="K141" s="47">
        <f t="shared" si="12"/>
        <v>0</v>
      </c>
      <c r="L141" s="47">
        <f t="shared" si="13"/>
        <v>83.6</v>
      </c>
    </row>
    <row r="142" spans="1:12" ht="49.5" customHeight="1" x14ac:dyDescent="0.3">
      <c r="A142" s="46" t="s">
        <v>589</v>
      </c>
      <c r="B142" s="53" t="s">
        <v>590</v>
      </c>
      <c r="C142" s="46" t="s">
        <v>591</v>
      </c>
      <c r="D142" s="9" t="s">
        <v>592</v>
      </c>
      <c r="E142" s="9" t="s">
        <v>29</v>
      </c>
      <c r="F142" s="9" t="s">
        <v>173</v>
      </c>
      <c r="G142" s="9">
        <v>9933822981</v>
      </c>
      <c r="H142" s="9" t="s">
        <v>44</v>
      </c>
      <c r="I142" s="47" t="str">
        <f t="shared" si="14"/>
        <v>DSE3   BBNG</v>
      </c>
      <c r="J142" s="47">
        <v>8.36</v>
      </c>
      <c r="K142" s="47">
        <f t="shared" si="12"/>
        <v>0</v>
      </c>
      <c r="L142" s="47">
        <f t="shared" si="13"/>
        <v>83.6</v>
      </c>
    </row>
    <row r="143" spans="1:12" ht="49.5" customHeight="1" x14ac:dyDescent="0.3">
      <c r="A143" s="46" t="s">
        <v>593</v>
      </c>
      <c r="B143" s="53" t="s">
        <v>594</v>
      </c>
      <c r="C143" s="46" t="s">
        <v>595</v>
      </c>
      <c r="D143" s="9" t="s">
        <v>596</v>
      </c>
      <c r="E143" s="9" t="s">
        <v>29</v>
      </c>
      <c r="F143" s="9" t="s">
        <v>43</v>
      </c>
      <c r="G143" s="9">
        <v>8250497915</v>
      </c>
      <c r="H143" s="9" t="s">
        <v>44</v>
      </c>
      <c r="I143" s="47" t="str">
        <f t="shared" si="14"/>
        <v>DSE3   BBNG</v>
      </c>
      <c r="J143" s="47">
        <v>8.36</v>
      </c>
      <c r="K143" s="47">
        <f t="shared" si="12"/>
        <v>0</v>
      </c>
      <c r="L143" s="47">
        <f t="shared" si="13"/>
        <v>83.6</v>
      </c>
    </row>
    <row r="144" spans="1:12" ht="49.5" customHeight="1" x14ac:dyDescent="0.3">
      <c r="A144" s="46" t="s">
        <v>597</v>
      </c>
      <c r="B144" s="53" t="s">
        <v>598</v>
      </c>
      <c r="C144" s="46" t="s">
        <v>599</v>
      </c>
      <c r="D144" s="9" t="s">
        <v>600</v>
      </c>
      <c r="E144" s="9" t="s">
        <v>29</v>
      </c>
      <c r="F144" s="9" t="s">
        <v>43</v>
      </c>
      <c r="G144" s="9">
        <v>7679863329</v>
      </c>
      <c r="H144" s="9" t="s">
        <v>44</v>
      </c>
      <c r="I144" s="47" t="str">
        <f t="shared" si="14"/>
        <v>DSE3   BBNG</v>
      </c>
      <c r="J144" s="47">
        <v>8.3800000000000008</v>
      </c>
      <c r="K144" s="47">
        <f t="shared" si="12"/>
        <v>0</v>
      </c>
      <c r="L144" s="47">
        <f t="shared" si="13"/>
        <v>83.800000000000011</v>
      </c>
    </row>
    <row r="145" spans="1:12" ht="49.5" customHeight="1" x14ac:dyDescent="0.3">
      <c r="A145" s="46" t="s">
        <v>601</v>
      </c>
      <c r="B145" s="53" t="s">
        <v>602</v>
      </c>
      <c r="C145" s="46" t="s">
        <v>603</v>
      </c>
      <c r="D145" s="9" t="s">
        <v>604</v>
      </c>
      <c r="E145" s="9" t="s">
        <v>29</v>
      </c>
      <c r="F145" s="9" t="s">
        <v>173</v>
      </c>
      <c r="G145" s="9">
        <v>7679426250</v>
      </c>
      <c r="H145" s="9" t="s">
        <v>44</v>
      </c>
      <c r="I145" s="47" t="str">
        <f t="shared" si="14"/>
        <v>DSE3   BBNG</v>
      </c>
      <c r="J145" s="47">
        <v>8.3800000000000008</v>
      </c>
      <c r="K145" s="47">
        <f t="shared" si="12"/>
        <v>0</v>
      </c>
      <c r="L145" s="47">
        <f t="shared" si="13"/>
        <v>83.800000000000011</v>
      </c>
    </row>
    <row r="146" spans="1:12" ht="49.5" customHeight="1" x14ac:dyDescent="0.3">
      <c r="A146" s="46" t="s">
        <v>605</v>
      </c>
      <c r="B146" s="53" t="s">
        <v>606</v>
      </c>
      <c r="C146" s="46" t="s">
        <v>607</v>
      </c>
      <c r="D146" s="9" t="s">
        <v>608</v>
      </c>
      <c r="E146" s="9" t="s">
        <v>22</v>
      </c>
      <c r="F146" s="9" t="s">
        <v>609</v>
      </c>
      <c r="G146" s="9">
        <v>7047133724</v>
      </c>
      <c r="H146" s="9" t="s">
        <v>368</v>
      </c>
      <c r="I146" s="47" t="str">
        <f t="shared" si="14"/>
        <v>DSE4   BHIS</v>
      </c>
      <c r="J146" s="47">
        <v>8.3800000000000008</v>
      </c>
      <c r="K146" s="47">
        <f t="shared" si="12"/>
        <v>0</v>
      </c>
      <c r="L146" s="47">
        <f t="shared" si="13"/>
        <v>83.800000000000011</v>
      </c>
    </row>
    <row r="147" spans="1:12" ht="49.5" customHeight="1" x14ac:dyDescent="0.3">
      <c r="A147" s="46" t="s">
        <v>610</v>
      </c>
      <c r="B147" s="53" t="s">
        <v>611</v>
      </c>
      <c r="C147" s="46" t="s">
        <v>612</v>
      </c>
      <c r="D147" s="9" t="s">
        <v>613</v>
      </c>
      <c r="E147" s="9" t="s">
        <v>29</v>
      </c>
      <c r="F147" s="9" t="s">
        <v>173</v>
      </c>
      <c r="G147" s="9">
        <v>9800654727</v>
      </c>
      <c r="H147" s="9" t="s">
        <v>44</v>
      </c>
      <c r="I147" s="47" t="str">
        <f t="shared" si="14"/>
        <v>DSE3   BBNG</v>
      </c>
      <c r="J147" s="47">
        <v>8.39</v>
      </c>
      <c r="K147" s="47">
        <f t="shared" si="12"/>
        <v>0</v>
      </c>
      <c r="L147" s="47">
        <f t="shared" si="13"/>
        <v>83.9</v>
      </c>
    </row>
    <row r="148" spans="1:12" ht="49.5" customHeight="1" x14ac:dyDescent="0.3">
      <c r="A148" s="46" t="s">
        <v>614</v>
      </c>
      <c r="B148" s="53" t="s">
        <v>615</v>
      </c>
      <c r="C148" s="46" t="s">
        <v>616</v>
      </c>
      <c r="D148" s="9" t="s">
        <v>617</v>
      </c>
      <c r="E148" s="9" t="s">
        <v>22</v>
      </c>
      <c r="F148" s="9" t="s">
        <v>43</v>
      </c>
      <c r="G148" s="9">
        <v>8016334191</v>
      </c>
      <c r="H148" s="9" t="s">
        <v>44</v>
      </c>
      <c r="I148" s="47" t="str">
        <f t="shared" si="14"/>
        <v>DSE3   BBNG</v>
      </c>
      <c r="J148" s="47">
        <v>8.41</v>
      </c>
      <c r="K148" s="47">
        <f t="shared" si="12"/>
        <v>0</v>
      </c>
      <c r="L148" s="47">
        <f t="shared" si="13"/>
        <v>84.1</v>
      </c>
    </row>
    <row r="149" spans="1:12" ht="49.5" customHeight="1" x14ac:dyDescent="0.3">
      <c r="A149" s="46" t="s">
        <v>618</v>
      </c>
      <c r="B149" s="53" t="s">
        <v>619</v>
      </c>
      <c r="C149" s="46" t="s">
        <v>620</v>
      </c>
      <c r="D149" s="9" t="s">
        <v>621</v>
      </c>
      <c r="E149" s="9" t="s">
        <v>29</v>
      </c>
      <c r="F149" s="9" t="s">
        <v>173</v>
      </c>
      <c r="G149" s="9">
        <v>7584968391</v>
      </c>
      <c r="H149" s="9" t="s">
        <v>44</v>
      </c>
      <c r="I149" s="47" t="str">
        <f t="shared" si="14"/>
        <v>DSE3   BBNG</v>
      </c>
      <c r="J149" s="47">
        <v>8.41</v>
      </c>
      <c r="K149" s="47">
        <f t="shared" si="12"/>
        <v>0</v>
      </c>
      <c r="L149" s="47">
        <f t="shared" si="13"/>
        <v>84.1</v>
      </c>
    </row>
    <row r="150" spans="1:12" ht="49.5" customHeight="1" x14ac:dyDescent="0.3">
      <c r="A150" s="46" t="s">
        <v>622</v>
      </c>
      <c r="B150" s="53" t="s">
        <v>623</v>
      </c>
      <c r="C150" s="46" t="s">
        <v>624</v>
      </c>
      <c r="D150" s="9" t="s">
        <v>625</v>
      </c>
      <c r="E150" s="9" t="s">
        <v>22</v>
      </c>
      <c r="F150" s="9" t="s">
        <v>367</v>
      </c>
      <c r="G150" s="9">
        <v>8768336992</v>
      </c>
      <c r="H150" s="9" t="s">
        <v>368</v>
      </c>
      <c r="I150" s="47" t="str">
        <f t="shared" si="14"/>
        <v>DSE3   BBNG</v>
      </c>
      <c r="J150" s="47">
        <v>8.43</v>
      </c>
      <c r="K150" s="47">
        <f t="shared" si="12"/>
        <v>0</v>
      </c>
      <c r="L150" s="47">
        <f t="shared" si="13"/>
        <v>84.3</v>
      </c>
    </row>
    <row r="151" spans="1:12" ht="49.5" customHeight="1" x14ac:dyDescent="0.3">
      <c r="A151" s="46" t="s">
        <v>626</v>
      </c>
      <c r="B151" s="53" t="s">
        <v>627</v>
      </c>
      <c r="C151" s="46" t="s">
        <v>628</v>
      </c>
      <c r="D151" s="9" t="s">
        <v>629</v>
      </c>
      <c r="E151" s="9" t="s">
        <v>29</v>
      </c>
      <c r="F151" s="9" t="s">
        <v>75</v>
      </c>
      <c r="G151" s="9">
        <v>9933184860</v>
      </c>
      <c r="H151" s="9" t="s">
        <v>44</v>
      </c>
      <c r="I151" s="47" t="str">
        <f t="shared" si="14"/>
        <v>DSE3   BBNG</v>
      </c>
      <c r="J151" s="47">
        <v>8.43</v>
      </c>
      <c r="K151" s="47">
        <f t="shared" si="12"/>
        <v>0</v>
      </c>
      <c r="L151" s="47">
        <f t="shared" si="13"/>
        <v>84.3</v>
      </c>
    </row>
    <row r="152" spans="1:12" ht="49.5" customHeight="1" x14ac:dyDescent="0.3">
      <c r="A152" s="46" t="s">
        <v>630</v>
      </c>
      <c r="B152" s="53" t="s">
        <v>631</v>
      </c>
      <c r="C152" s="46" t="s">
        <v>632</v>
      </c>
      <c r="D152" s="9" t="s">
        <v>633</v>
      </c>
      <c r="E152" s="9" t="s">
        <v>22</v>
      </c>
      <c r="F152" s="9" t="s">
        <v>43</v>
      </c>
      <c r="G152" s="9">
        <v>9749817885</v>
      </c>
      <c r="H152" s="9" t="s">
        <v>44</v>
      </c>
      <c r="I152" s="47" t="str">
        <f t="shared" si="14"/>
        <v>DSE3   BBNG</v>
      </c>
      <c r="J152" s="47">
        <v>8.4600000000000009</v>
      </c>
      <c r="K152" s="47">
        <f t="shared" si="12"/>
        <v>0</v>
      </c>
      <c r="L152" s="47">
        <f t="shared" si="13"/>
        <v>84.600000000000009</v>
      </c>
    </row>
    <row r="153" spans="1:12" ht="49.5" customHeight="1" x14ac:dyDescent="0.3">
      <c r="A153" s="46" t="s">
        <v>634</v>
      </c>
      <c r="B153" s="53" t="s">
        <v>635</v>
      </c>
      <c r="C153" s="46" t="s">
        <v>636</v>
      </c>
      <c r="D153" s="9" t="s">
        <v>637</v>
      </c>
      <c r="E153" s="9" t="s">
        <v>22</v>
      </c>
      <c r="F153" s="9" t="s">
        <v>43</v>
      </c>
      <c r="G153" s="9">
        <v>9933820412</v>
      </c>
      <c r="H153" s="9" t="s">
        <v>44</v>
      </c>
      <c r="I153" s="47" t="str">
        <f t="shared" si="14"/>
        <v>DSE3   BBNG</v>
      </c>
      <c r="J153" s="47">
        <v>8.48</v>
      </c>
      <c r="K153" s="47">
        <f t="shared" si="12"/>
        <v>0</v>
      </c>
      <c r="L153" s="47">
        <f t="shared" si="13"/>
        <v>84.800000000000011</v>
      </c>
    </row>
    <row r="154" spans="1:12" ht="49.5" customHeight="1" x14ac:dyDescent="0.3">
      <c r="A154" s="46" t="s">
        <v>638</v>
      </c>
      <c r="B154" s="53" t="s">
        <v>639</v>
      </c>
      <c r="C154" s="46" t="s">
        <v>387</v>
      </c>
      <c r="D154" s="9" t="s">
        <v>640</v>
      </c>
      <c r="E154" s="9" t="s">
        <v>29</v>
      </c>
      <c r="F154" s="9" t="s">
        <v>173</v>
      </c>
      <c r="G154" s="9">
        <v>9547988046</v>
      </c>
      <c r="H154" s="9" t="s">
        <v>44</v>
      </c>
      <c r="I154" s="47" t="str">
        <f t="shared" si="14"/>
        <v>DSE3   BBNG</v>
      </c>
      <c r="J154" s="47">
        <v>8.56</v>
      </c>
      <c r="K154" s="47">
        <f t="shared" si="12"/>
        <v>0</v>
      </c>
      <c r="L154" s="47">
        <f t="shared" si="13"/>
        <v>85.600000000000009</v>
      </c>
    </row>
    <row r="155" spans="1:12" ht="49.5" customHeight="1" x14ac:dyDescent="0.3">
      <c r="A155" s="46" t="s">
        <v>641</v>
      </c>
      <c r="B155" s="53" t="s">
        <v>642</v>
      </c>
      <c r="C155" s="46" t="s">
        <v>643</v>
      </c>
      <c r="D155" s="9" t="s">
        <v>644</v>
      </c>
      <c r="E155" s="9" t="s">
        <v>29</v>
      </c>
      <c r="F155" s="9" t="s">
        <v>43</v>
      </c>
      <c r="G155" s="9">
        <v>7029450370</v>
      </c>
      <c r="H155" s="9" t="s">
        <v>44</v>
      </c>
      <c r="I155" s="47" t="str">
        <f t="shared" si="14"/>
        <v>DSE3   BBNG</v>
      </c>
      <c r="J155" s="47">
        <v>8.59</v>
      </c>
      <c r="K155" s="47">
        <f t="shared" si="12"/>
        <v>0</v>
      </c>
      <c r="L155" s="47">
        <f t="shared" si="13"/>
        <v>85.9</v>
      </c>
    </row>
    <row r="156" spans="1:12" ht="49.5" customHeight="1" x14ac:dyDescent="0.3">
      <c r="A156" s="46" t="s">
        <v>645</v>
      </c>
      <c r="B156" s="53" t="s">
        <v>646</v>
      </c>
      <c r="C156" s="46" t="s">
        <v>647</v>
      </c>
      <c r="D156" s="9" t="s">
        <v>648</v>
      </c>
      <c r="E156" s="9" t="s">
        <v>29</v>
      </c>
      <c r="F156" s="9" t="s">
        <v>43</v>
      </c>
      <c r="G156" s="9">
        <v>7431093473</v>
      </c>
      <c r="H156" s="9" t="s">
        <v>44</v>
      </c>
      <c r="I156" s="47" t="str">
        <f t="shared" si="14"/>
        <v>DSE3   BBNG</v>
      </c>
      <c r="J156" s="47">
        <v>8.61</v>
      </c>
      <c r="K156" s="47">
        <f t="shared" si="12"/>
        <v>0</v>
      </c>
      <c r="L156" s="47">
        <f t="shared" si="13"/>
        <v>86.1</v>
      </c>
    </row>
    <row r="157" spans="1:12" ht="49.5" customHeight="1" x14ac:dyDescent="0.3">
      <c r="A157" s="46" t="s">
        <v>649</v>
      </c>
      <c r="B157" s="53" t="s">
        <v>650</v>
      </c>
      <c r="C157" s="46" t="s">
        <v>651</v>
      </c>
      <c r="D157" s="9" t="s">
        <v>652</v>
      </c>
      <c r="E157" s="9" t="s">
        <v>29</v>
      </c>
      <c r="F157" s="9" t="s">
        <v>43</v>
      </c>
      <c r="G157" s="9">
        <v>9378306075</v>
      </c>
      <c r="H157" s="9" t="s">
        <v>44</v>
      </c>
      <c r="I157" s="47" t="str">
        <f t="shared" si="14"/>
        <v>DSE3   BBNG</v>
      </c>
      <c r="J157" s="47">
        <v>8.6199999999999992</v>
      </c>
      <c r="K157" s="47">
        <f t="shared" si="12"/>
        <v>0</v>
      </c>
      <c r="L157" s="47">
        <f t="shared" si="13"/>
        <v>86.199999999999989</v>
      </c>
    </row>
    <row r="158" spans="1:12" ht="49.5" customHeight="1" x14ac:dyDescent="0.3">
      <c r="A158" s="46" t="s">
        <v>653</v>
      </c>
      <c r="B158" s="53" t="s">
        <v>654</v>
      </c>
      <c r="C158" s="46" t="s">
        <v>655</v>
      </c>
      <c r="D158" s="9" t="s">
        <v>656</v>
      </c>
      <c r="E158" s="9" t="s">
        <v>22</v>
      </c>
      <c r="F158" s="9" t="s">
        <v>657</v>
      </c>
      <c r="G158" s="9">
        <v>9932800269</v>
      </c>
      <c r="H158" s="9" t="s">
        <v>368</v>
      </c>
      <c r="I158" s="47" t="str">
        <f t="shared" si="14"/>
        <v>DSE3   BHIS</v>
      </c>
      <c r="J158" s="47">
        <v>8.75</v>
      </c>
      <c r="K158" s="47">
        <f t="shared" si="12"/>
        <v>0</v>
      </c>
      <c r="L158" s="47">
        <f t="shared" si="13"/>
        <v>87.5</v>
      </c>
    </row>
    <row r="159" spans="1:12" ht="49.5" customHeight="1" x14ac:dyDescent="0.3">
      <c r="A159" s="46" t="s">
        <v>658</v>
      </c>
      <c r="B159" s="53" t="s">
        <v>659</v>
      </c>
      <c r="C159" s="46" t="s">
        <v>660</v>
      </c>
      <c r="D159" s="9" t="s">
        <v>661</v>
      </c>
      <c r="E159" s="9" t="s">
        <v>29</v>
      </c>
      <c r="F159" s="9" t="s">
        <v>173</v>
      </c>
      <c r="G159" s="9">
        <v>8101998956</v>
      </c>
      <c r="H159" s="9" t="s">
        <v>44</v>
      </c>
      <c r="I159" s="47" t="str">
        <f t="shared" si="14"/>
        <v>DSE3   BBNG</v>
      </c>
      <c r="J159" s="47">
        <v>8.8000000000000007</v>
      </c>
      <c r="K159" s="47">
        <f t="shared" si="12"/>
        <v>0</v>
      </c>
      <c r="L159" s="47">
        <f t="shared" si="13"/>
        <v>88</v>
      </c>
    </row>
    <row r="160" spans="1:12" ht="49.5" customHeight="1" x14ac:dyDescent="0.3">
      <c r="A160" s="46" t="s">
        <v>662</v>
      </c>
      <c r="B160" s="53" t="s">
        <v>663</v>
      </c>
      <c r="C160" s="46" t="s">
        <v>664</v>
      </c>
      <c r="D160" s="9" t="s">
        <v>665</v>
      </c>
      <c r="E160" s="9" t="s">
        <v>29</v>
      </c>
      <c r="F160" s="9" t="s">
        <v>110</v>
      </c>
      <c r="G160" s="9">
        <v>9564104623</v>
      </c>
      <c r="H160" s="9" t="s">
        <v>44</v>
      </c>
      <c r="I160" s="47" t="str">
        <f t="shared" si="14"/>
        <v>DSE3   BBNG</v>
      </c>
      <c r="J160" s="47">
        <v>8.89</v>
      </c>
      <c r="K160" s="47">
        <f t="shared" si="12"/>
        <v>0</v>
      </c>
      <c r="L160" s="47">
        <f t="shared" si="13"/>
        <v>88.9</v>
      </c>
    </row>
    <row r="161" spans="1:8" ht="49.5" customHeight="1" x14ac:dyDescent="0.3">
      <c r="A161" s="2"/>
      <c r="B161" s="7"/>
      <c r="C161" s="2"/>
      <c r="D161" s="3"/>
      <c r="E161" s="3"/>
      <c r="F161" s="3"/>
      <c r="G161" s="3"/>
      <c r="H161" s="4"/>
    </row>
    <row r="162" spans="1:8" ht="49.5" customHeight="1" x14ac:dyDescent="0.3">
      <c r="A162" s="2"/>
      <c r="B162" s="7"/>
      <c r="C162" s="2"/>
      <c r="D162" s="3"/>
      <c r="E162" s="3"/>
      <c r="F162" s="3"/>
      <c r="G162" s="3"/>
      <c r="H162" s="4"/>
    </row>
    <row r="163" spans="1:8" x14ac:dyDescent="0.3">
      <c r="A163" s="2"/>
      <c r="B163" s="7"/>
      <c r="C163" s="2"/>
      <c r="D163" s="3"/>
      <c r="E163" s="3"/>
      <c r="F163" s="3"/>
      <c r="G163" s="3"/>
      <c r="H163" s="4"/>
    </row>
  </sheetData>
  <mergeCells count="3">
    <mergeCell ref="A4:L4"/>
    <mergeCell ref="A1:L2"/>
    <mergeCell ref="A3:L3"/>
  </mergeCells>
  <pageMargins left="0.7" right="0.7" top="0.75" bottom="0.75" header="0.3" footer="0.3"/>
  <pageSetup paperSize="9" fitToHeight="0" orientation="landscape" horizontalDpi="300" verticalDpi="300"/>
  <headerFooter>
    <oddHeader>&amp;CBA PROGRAM APPLIED LIST
 [ UNDER C.B.C.S ] &amp;R Page &amp;P / &amp;N
May 07, 2022 09:05:15 pm</oddHeader>
    <oddFooter>&amp;LThe above is the list of BA PROGRAM candidates who have submitted the examination forms .&amp;R&amp;USignature of Principal/TIC with seal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0"/>
  <sheetViews>
    <sheetView zoomScaleNormal="100" workbookViewId="0">
      <selection activeCell="B7" sqref="B7"/>
    </sheetView>
  </sheetViews>
  <sheetFormatPr defaultColWidth="11.6640625" defaultRowHeight="14.4" x14ac:dyDescent="0.3"/>
  <cols>
    <col min="6" max="9" width="11.5546875" hidden="1"/>
    <col min="13" max="13" width="13.44140625" customWidth="1"/>
    <col min="14" max="14" width="13.33203125" customWidth="1"/>
    <col min="15" max="15" width="12.5546875" customWidth="1"/>
    <col min="16" max="16" width="14.109375" customWidth="1"/>
    <col min="17" max="17" width="15.44140625" customWidth="1"/>
  </cols>
  <sheetData>
    <row r="1" spans="1:18" ht="28.8" x14ac:dyDescent="0.3">
      <c r="A1" s="31"/>
      <c r="B1" s="32"/>
      <c r="C1" s="32"/>
      <c r="D1" s="32"/>
      <c r="E1" s="32"/>
      <c r="F1" s="32"/>
      <c r="G1" s="32"/>
      <c r="H1" s="32"/>
      <c r="I1" s="32"/>
      <c r="J1" s="32"/>
      <c r="K1" s="33"/>
      <c r="L1" s="9" t="s">
        <v>0</v>
      </c>
      <c r="M1" s="9" t="s">
        <v>1</v>
      </c>
      <c r="N1" s="9" t="s">
        <v>2</v>
      </c>
      <c r="O1" s="9" t="s">
        <v>3</v>
      </c>
      <c r="P1" s="9" t="s">
        <v>4</v>
      </c>
      <c r="Q1" s="9" t="s">
        <v>5</v>
      </c>
      <c r="R1" s="9" t="s">
        <v>6</v>
      </c>
    </row>
    <row r="2" spans="1:18" ht="28.8" x14ac:dyDescent="0.3">
      <c r="A2" s="34"/>
      <c r="B2" s="35"/>
      <c r="C2" s="35"/>
      <c r="D2" s="35"/>
      <c r="E2" s="35"/>
      <c r="F2" s="35"/>
      <c r="G2" s="35"/>
      <c r="H2" s="35"/>
      <c r="I2" s="35"/>
      <c r="J2" s="35"/>
      <c r="K2" s="36"/>
      <c r="L2" s="9" t="s">
        <v>7</v>
      </c>
      <c r="M2" s="9">
        <f>COUNTIFS(K1:K495, "&gt;=9.01", K1:K495, "&lt;=10")</f>
        <v>29</v>
      </c>
      <c r="N2" s="9">
        <f>COUNTIFS(K1:K495, "&gt;=8.01", K1:K495, "&lt;=9")</f>
        <v>16</v>
      </c>
      <c r="O2" s="9">
        <f>COUNTIFS(K1:K495, "&gt;=7.01", K1:K495, "&lt;=8")</f>
        <v>0</v>
      </c>
      <c r="P2" s="9">
        <f>COUNTIFS(K1:K495, "&gt;=6.01", K1:K495, "&lt;=7")</f>
        <v>0</v>
      </c>
      <c r="Q2" s="9">
        <f>COUNTIFS(K1:K495, "&gt;=5.01", K1:K495, "&lt;=6")</f>
        <v>0</v>
      </c>
      <c r="R2" s="9">
        <f>SUM(M2:Q2)</f>
        <v>45</v>
      </c>
    </row>
    <row r="3" spans="1:18" ht="21" x14ac:dyDescent="0.4">
      <c r="A3" s="16" t="s">
        <v>1729</v>
      </c>
      <c r="B3" s="17"/>
      <c r="C3" s="17"/>
      <c r="D3" s="17"/>
      <c r="E3" s="17"/>
      <c r="F3" s="17"/>
      <c r="G3" s="17"/>
      <c r="H3" s="17"/>
      <c r="I3" s="17"/>
      <c r="J3" s="17"/>
      <c r="K3" s="28"/>
    </row>
    <row r="4" spans="1:18" ht="18" x14ac:dyDescent="0.35">
      <c r="A4" s="29" t="s">
        <v>1741</v>
      </c>
      <c r="B4" s="30"/>
      <c r="C4" s="30"/>
      <c r="D4" s="30"/>
      <c r="E4" s="30"/>
      <c r="F4" s="30"/>
      <c r="G4" s="30"/>
      <c r="H4" s="30"/>
      <c r="I4" s="30"/>
      <c r="J4" s="30"/>
      <c r="K4" s="30"/>
    </row>
    <row r="5" spans="1:18" s="44" customFormat="1" ht="31.2" x14ac:dyDescent="0.3">
      <c r="A5" s="43" t="s">
        <v>8</v>
      </c>
      <c r="B5" s="43" t="s">
        <v>9</v>
      </c>
      <c r="C5" s="43" t="s">
        <v>10</v>
      </c>
      <c r="D5" s="43" t="s">
        <v>11</v>
      </c>
      <c r="E5" s="43" t="s">
        <v>12</v>
      </c>
      <c r="F5" s="43" t="s">
        <v>13</v>
      </c>
      <c r="G5" s="43" t="s">
        <v>14</v>
      </c>
      <c r="H5" s="43" t="s">
        <v>15</v>
      </c>
      <c r="I5" s="43"/>
      <c r="J5" s="43" t="s">
        <v>666</v>
      </c>
      <c r="K5" s="44" t="s">
        <v>16</v>
      </c>
    </row>
    <row r="6" spans="1:18" s="1" customFormat="1" ht="49.5" customHeight="1" x14ac:dyDescent="0.3">
      <c r="A6" s="46" t="s">
        <v>667</v>
      </c>
      <c r="B6" s="46" t="s">
        <v>668</v>
      </c>
      <c r="C6" s="46" t="s">
        <v>669</v>
      </c>
      <c r="D6" s="9" t="s">
        <v>670</v>
      </c>
      <c r="E6" s="9" t="s">
        <v>22</v>
      </c>
      <c r="F6" s="9" t="s">
        <v>671</v>
      </c>
      <c r="G6" s="9">
        <v>9932919042</v>
      </c>
      <c r="H6" s="9" t="s">
        <v>368</v>
      </c>
      <c r="I6" s="47" t="str">
        <f t="shared" ref="I6:I50" si="0">LEFT(F6,12)</f>
        <v>CC-13   BMTM</v>
      </c>
      <c r="J6" s="47" t="str">
        <f t="shared" ref="J6:J50" si="1">RIGHT(I6,3)</f>
        <v>MTM</v>
      </c>
      <c r="K6" s="47">
        <v>8.34</v>
      </c>
    </row>
    <row r="7" spans="1:18" s="1" customFormat="1" ht="49.5" customHeight="1" x14ac:dyDescent="0.3">
      <c r="A7" s="46" t="s">
        <v>672</v>
      </c>
      <c r="B7" s="46" t="s">
        <v>673</v>
      </c>
      <c r="C7" s="46" t="s">
        <v>674</v>
      </c>
      <c r="D7" s="9" t="s">
        <v>675</v>
      </c>
      <c r="E7" s="9" t="s">
        <v>22</v>
      </c>
      <c r="F7" s="9" t="s">
        <v>671</v>
      </c>
      <c r="G7" s="9">
        <v>9732776623</v>
      </c>
      <c r="H7" s="9" t="s">
        <v>368</v>
      </c>
      <c r="I7" s="47" t="str">
        <f t="shared" si="0"/>
        <v>CC-13   BMTM</v>
      </c>
      <c r="J7" s="47" t="str">
        <f t="shared" si="1"/>
        <v>MTM</v>
      </c>
      <c r="K7" s="47">
        <v>8.6199999999999992</v>
      </c>
    </row>
    <row r="8" spans="1:18" s="1" customFormat="1" ht="49.5" customHeight="1" x14ac:dyDescent="0.3">
      <c r="A8" s="46" t="s">
        <v>676</v>
      </c>
      <c r="B8" s="46" t="s">
        <v>677</v>
      </c>
      <c r="C8" s="46" t="s">
        <v>678</v>
      </c>
      <c r="D8" s="9" t="s">
        <v>679</v>
      </c>
      <c r="E8" s="9" t="s">
        <v>22</v>
      </c>
      <c r="F8" s="9" t="s">
        <v>671</v>
      </c>
      <c r="G8" s="9">
        <v>6295875668</v>
      </c>
      <c r="H8" s="9" t="s">
        <v>368</v>
      </c>
      <c r="I8" s="47" t="str">
        <f t="shared" si="0"/>
        <v>CC-13   BMTM</v>
      </c>
      <c r="J8" s="47" t="str">
        <f t="shared" si="1"/>
        <v>MTM</v>
      </c>
      <c r="K8" s="47">
        <v>8.6300000000000008</v>
      </c>
    </row>
    <row r="9" spans="1:18" s="1" customFormat="1" ht="49.5" customHeight="1" x14ac:dyDescent="0.3">
      <c r="A9" s="46" t="s">
        <v>680</v>
      </c>
      <c r="B9" s="46" t="s">
        <v>681</v>
      </c>
      <c r="C9" s="46" t="s">
        <v>682</v>
      </c>
      <c r="D9" s="9" t="s">
        <v>683</v>
      </c>
      <c r="E9" s="9" t="s">
        <v>22</v>
      </c>
      <c r="F9" s="9" t="s">
        <v>671</v>
      </c>
      <c r="G9" s="9">
        <v>9679463617</v>
      </c>
      <c r="H9" s="9" t="s">
        <v>368</v>
      </c>
      <c r="I9" s="47" t="str">
        <f t="shared" si="0"/>
        <v>CC-13   BMTM</v>
      </c>
      <c r="J9" s="47" t="str">
        <f t="shared" si="1"/>
        <v>MTM</v>
      </c>
      <c r="K9" s="47">
        <v>8.6999999999999993</v>
      </c>
    </row>
    <row r="10" spans="1:18" s="1" customFormat="1" ht="49.5" customHeight="1" x14ac:dyDescent="0.3">
      <c r="A10" s="46" t="s">
        <v>684</v>
      </c>
      <c r="B10" s="46" t="s">
        <v>685</v>
      </c>
      <c r="C10" s="46" t="s">
        <v>674</v>
      </c>
      <c r="D10" s="9" t="s">
        <v>686</v>
      </c>
      <c r="E10" s="9" t="s">
        <v>22</v>
      </c>
      <c r="F10" s="9" t="s">
        <v>671</v>
      </c>
      <c r="G10" s="9">
        <v>8918712626</v>
      </c>
      <c r="H10" s="9" t="s">
        <v>368</v>
      </c>
      <c r="I10" s="47" t="str">
        <f t="shared" si="0"/>
        <v>CC-13   BMTM</v>
      </c>
      <c r="J10" s="47" t="str">
        <f t="shared" si="1"/>
        <v>MTM</v>
      </c>
      <c r="K10" s="47">
        <v>8.77</v>
      </c>
    </row>
    <row r="11" spans="1:18" s="1" customFormat="1" ht="49.5" customHeight="1" x14ac:dyDescent="0.3">
      <c r="A11" s="46" t="s">
        <v>687</v>
      </c>
      <c r="B11" s="46" t="s">
        <v>688</v>
      </c>
      <c r="C11" s="46" t="s">
        <v>406</v>
      </c>
      <c r="D11" s="9" t="s">
        <v>689</v>
      </c>
      <c r="E11" s="9" t="s">
        <v>22</v>
      </c>
      <c r="F11" s="9" t="s">
        <v>671</v>
      </c>
      <c r="G11" s="9">
        <v>7363921223</v>
      </c>
      <c r="H11" s="9" t="s">
        <v>368</v>
      </c>
      <c r="I11" s="47" t="str">
        <f t="shared" si="0"/>
        <v>CC-13   BMTM</v>
      </c>
      <c r="J11" s="47" t="str">
        <f t="shared" si="1"/>
        <v>MTM</v>
      </c>
      <c r="K11" s="47">
        <v>8.83</v>
      </c>
    </row>
    <row r="12" spans="1:18" s="1" customFormat="1" ht="49.5" customHeight="1" x14ac:dyDescent="0.3">
      <c r="A12" s="46" t="s">
        <v>690</v>
      </c>
      <c r="B12" s="46" t="s">
        <v>691</v>
      </c>
      <c r="C12" s="46" t="s">
        <v>692</v>
      </c>
      <c r="D12" s="9" t="s">
        <v>693</v>
      </c>
      <c r="E12" s="9" t="s">
        <v>22</v>
      </c>
      <c r="F12" s="9" t="s">
        <v>671</v>
      </c>
      <c r="G12" s="9">
        <v>7047054670</v>
      </c>
      <c r="H12" s="9" t="s">
        <v>368</v>
      </c>
      <c r="I12" s="47" t="str">
        <f t="shared" si="0"/>
        <v>CC-13   BMTM</v>
      </c>
      <c r="J12" s="47" t="str">
        <f t="shared" si="1"/>
        <v>MTM</v>
      </c>
      <c r="K12" s="47">
        <v>8.86</v>
      </c>
    </row>
    <row r="13" spans="1:18" s="1" customFormat="1" ht="49.5" customHeight="1" x14ac:dyDescent="0.3">
      <c r="A13" s="46" t="s">
        <v>694</v>
      </c>
      <c r="B13" s="46" t="s">
        <v>695</v>
      </c>
      <c r="C13" s="46" t="s">
        <v>696</v>
      </c>
      <c r="D13" s="9" t="s">
        <v>697</v>
      </c>
      <c r="E13" s="9" t="s">
        <v>22</v>
      </c>
      <c r="F13" s="9" t="s">
        <v>671</v>
      </c>
      <c r="G13" s="9">
        <v>9002614570</v>
      </c>
      <c r="H13" s="9" t="s">
        <v>368</v>
      </c>
      <c r="I13" s="47" t="str">
        <f t="shared" si="0"/>
        <v>CC-13   BMTM</v>
      </c>
      <c r="J13" s="47" t="str">
        <f t="shared" si="1"/>
        <v>MTM</v>
      </c>
      <c r="K13" s="47">
        <v>8.8699999999999992</v>
      </c>
    </row>
    <row r="14" spans="1:18" s="1" customFormat="1" ht="49.5" customHeight="1" x14ac:dyDescent="0.3">
      <c r="A14" s="46" t="s">
        <v>698</v>
      </c>
      <c r="B14" s="46" t="s">
        <v>699</v>
      </c>
      <c r="C14" s="46" t="s">
        <v>700</v>
      </c>
      <c r="D14" s="9" t="s">
        <v>701</v>
      </c>
      <c r="E14" s="9" t="s">
        <v>22</v>
      </c>
      <c r="F14" s="9" t="s">
        <v>671</v>
      </c>
      <c r="G14" s="9">
        <v>9547539733</v>
      </c>
      <c r="H14" s="9" t="s">
        <v>368</v>
      </c>
      <c r="I14" s="47" t="str">
        <f t="shared" si="0"/>
        <v>CC-13   BMTM</v>
      </c>
      <c r="J14" s="47" t="str">
        <f t="shared" si="1"/>
        <v>MTM</v>
      </c>
      <c r="K14" s="47">
        <v>8.8699999999999992</v>
      </c>
    </row>
    <row r="15" spans="1:18" s="1" customFormat="1" ht="49.5" customHeight="1" x14ac:dyDescent="0.3">
      <c r="A15" s="46" t="s">
        <v>702</v>
      </c>
      <c r="B15" s="46" t="s">
        <v>703</v>
      </c>
      <c r="C15" s="46" t="s">
        <v>704</v>
      </c>
      <c r="D15" s="9" t="s">
        <v>705</v>
      </c>
      <c r="E15" s="9" t="s">
        <v>22</v>
      </c>
      <c r="F15" s="9" t="s">
        <v>671</v>
      </c>
      <c r="G15" s="9">
        <v>9749541651</v>
      </c>
      <c r="H15" s="9" t="s">
        <v>368</v>
      </c>
      <c r="I15" s="47" t="str">
        <f t="shared" si="0"/>
        <v>CC-13   BMTM</v>
      </c>
      <c r="J15" s="47" t="str">
        <f t="shared" si="1"/>
        <v>MTM</v>
      </c>
      <c r="K15" s="47">
        <v>8.9</v>
      </c>
    </row>
    <row r="16" spans="1:18" s="1" customFormat="1" ht="49.5" customHeight="1" x14ac:dyDescent="0.3">
      <c r="A16" s="46" t="s">
        <v>706</v>
      </c>
      <c r="B16" s="46" t="s">
        <v>707</v>
      </c>
      <c r="C16" s="46" t="s">
        <v>708</v>
      </c>
      <c r="D16" s="9" t="s">
        <v>709</v>
      </c>
      <c r="E16" s="9" t="s">
        <v>22</v>
      </c>
      <c r="F16" s="9" t="s">
        <v>671</v>
      </c>
      <c r="G16" s="9">
        <v>6295844473</v>
      </c>
      <c r="H16" s="9" t="s">
        <v>368</v>
      </c>
      <c r="I16" s="47" t="str">
        <f t="shared" si="0"/>
        <v>CC-13   BMTM</v>
      </c>
      <c r="J16" s="47" t="str">
        <f t="shared" si="1"/>
        <v>MTM</v>
      </c>
      <c r="K16" s="47">
        <v>8.94</v>
      </c>
    </row>
    <row r="17" spans="1:11" s="1" customFormat="1" ht="49.5" customHeight="1" x14ac:dyDescent="0.3">
      <c r="A17" s="46" t="s">
        <v>710</v>
      </c>
      <c r="B17" s="46" t="s">
        <v>711</v>
      </c>
      <c r="C17" s="46" t="s">
        <v>708</v>
      </c>
      <c r="D17" s="9" t="s">
        <v>712</v>
      </c>
      <c r="E17" s="9" t="s">
        <v>22</v>
      </c>
      <c r="F17" s="9" t="s">
        <v>671</v>
      </c>
      <c r="G17" s="9">
        <v>8101643089</v>
      </c>
      <c r="H17" s="9" t="s">
        <v>368</v>
      </c>
      <c r="I17" s="47" t="str">
        <f t="shared" si="0"/>
        <v>CC-13   BMTM</v>
      </c>
      <c r="J17" s="47" t="str">
        <f t="shared" si="1"/>
        <v>MTM</v>
      </c>
      <c r="K17" s="47">
        <v>8.9600000000000009</v>
      </c>
    </row>
    <row r="18" spans="1:11" s="1" customFormat="1" ht="49.5" customHeight="1" x14ac:dyDescent="0.3">
      <c r="A18" s="46" t="s">
        <v>713</v>
      </c>
      <c r="B18" s="46" t="s">
        <v>714</v>
      </c>
      <c r="C18" s="46" t="s">
        <v>715</v>
      </c>
      <c r="D18" s="9" t="s">
        <v>716</v>
      </c>
      <c r="E18" s="9" t="s">
        <v>22</v>
      </c>
      <c r="F18" s="9" t="s">
        <v>671</v>
      </c>
      <c r="G18" s="9">
        <v>7319510968</v>
      </c>
      <c r="H18" s="9" t="s">
        <v>368</v>
      </c>
      <c r="I18" s="47" t="str">
        <f t="shared" si="0"/>
        <v>CC-13   BMTM</v>
      </c>
      <c r="J18" s="47" t="str">
        <f t="shared" si="1"/>
        <v>MTM</v>
      </c>
      <c r="K18" s="47">
        <v>8.9700000000000006</v>
      </c>
    </row>
    <row r="19" spans="1:11" s="1" customFormat="1" ht="49.5" customHeight="1" x14ac:dyDescent="0.3">
      <c r="A19" s="46" t="s">
        <v>717</v>
      </c>
      <c r="B19" s="46" t="s">
        <v>718</v>
      </c>
      <c r="C19" s="46" t="s">
        <v>719</v>
      </c>
      <c r="D19" s="9" t="s">
        <v>189</v>
      </c>
      <c r="E19" s="9" t="s">
        <v>22</v>
      </c>
      <c r="F19" s="9" t="s">
        <v>671</v>
      </c>
      <c r="G19" s="9">
        <v>8116654001</v>
      </c>
      <c r="H19" s="9" t="s">
        <v>368</v>
      </c>
      <c r="I19" s="47" t="str">
        <f t="shared" si="0"/>
        <v>CC-13   BMTM</v>
      </c>
      <c r="J19" s="47" t="str">
        <f t="shared" si="1"/>
        <v>MTM</v>
      </c>
      <c r="K19" s="47">
        <v>8.9700000000000006</v>
      </c>
    </row>
    <row r="20" spans="1:11" s="1" customFormat="1" ht="49.5" customHeight="1" x14ac:dyDescent="0.3">
      <c r="A20" s="46" t="s">
        <v>720</v>
      </c>
      <c r="B20" s="46" t="s">
        <v>721</v>
      </c>
      <c r="C20" s="46" t="s">
        <v>722</v>
      </c>
      <c r="D20" s="9" t="s">
        <v>723</v>
      </c>
      <c r="E20" s="9" t="s">
        <v>22</v>
      </c>
      <c r="F20" s="9" t="s">
        <v>671</v>
      </c>
      <c r="G20" s="9">
        <v>9749932608</v>
      </c>
      <c r="H20" s="9" t="s">
        <v>368</v>
      </c>
      <c r="I20" s="47" t="str">
        <f t="shared" si="0"/>
        <v>CC-13   BMTM</v>
      </c>
      <c r="J20" s="47" t="str">
        <f t="shared" si="1"/>
        <v>MTM</v>
      </c>
      <c r="K20" s="47">
        <v>9</v>
      </c>
    </row>
    <row r="21" spans="1:11" s="1" customFormat="1" ht="49.5" customHeight="1" x14ac:dyDescent="0.3">
      <c r="A21" s="46" t="s">
        <v>724</v>
      </c>
      <c r="B21" s="46" t="s">
        <v>725</v>
      </c>
      <c r="C21" s="46" t="s">
        <v>726</v>
      </c>
      <c r="D21" s="9" t="s">
        <v>727</v>
      </c>
      <c r="E21" s="9" t="s">
        <v>22</v>
      </c>
      <c r="F21" s="9" t="s">
        <v>671</v>
      </c>
      <c r="G21" s="9">
        <v>7477457800</v>
      </c>
      <c r="H21" s="9" t="s">
        <v>368</v>
      </c>
      <c r="I21" s="47" t="str">
        <f t="shared" si="0"/>
        <v>CC-13   BMTM</v>
      </c>
      <c r="J21" s="47" t="str">
        <f t="shared" si="1"/>
        <v>MTM</v>
      </c>
      <c r="K21" s="47">
        <v>9</v>
      </c>
    </row>
    <row r="22" spans="1:11" s="1" customFormat="1" ht="49.5" customHeight="1" x14ac:dyDescent="0.3">
      <c r="A22" s="46" t="s">
        <v>728</v>
      </c>
      <c r="B22" s="46" t="s">
        <v>729</v>
      </c>
      <c r="C22" s="46" t="s">
        <v>730</v>
      </c>
      <c r="D22" s="9" t="s">
        <v>731</v>
      </c>
      <c r="E22" s="9" t="s">
        <v>22</v>
      </c>
      <c r="F22" s="9" t="s">
        <v>671</v>
      </c>
      <c r="G22" s="9">
        <v>9800137983</v>
      </c>
      <c r="H22" s="9" t="s">
        <v>368</v>
      </c>
      <c r="I22" s="47" t="str">
        <f t="shared" si="0"/>
        <v>CC-13   BMTM</v>
      </c>
      <c r="J22" s="47" t="str">
        <f t="shared" si="1"/>
        <v>MTM</v>
      </c>
      <c r="K22" s="47">
        <v>9.0399999999999991</v>
      </c>
    </row>
    <row r="23" spans="1:11" s="1" customFormat="1" ht="49.5" customHeight="1" x14ac:dyDescent="0.3">
      <c r="A23" s="46" t="s">
        <v>732</v>
      </c>
      <c r="B23" s="46" t="s">
        <v>733</v>
      </c>
      <c r="C23" s="46" t="s">
        <v>132</v>
      </c>
      <c r="D23" s="9" t="s">
        <v>734</v>
      </c>
      <c r="E23" s="9" t="s">
        <v>22</v>
      </c>
      <c r="F23" s="9" t="s">
        <v>671</v>
      </c>
      <c r="G23" s="9">
        <v>7585915573</v>
      </c>
      <c r="H23" s="9" t="s">
        <v>368</v>
      </c>
      <c r="I23" s="47" t="str">
        <f t="shared" si="0"/>
        <v>CC-13   BMTM</v>
      </c>
      <c r="J23" s="47" t="str">
        <f t="shared" si="1"/>
        <v>MTM</v>
      </c>
      <c r="K23" s="47">
        <v>9.06</v>
      </c>
    </row>
    <row r="24" spans="1:11" s="1" customFormat="1" ht="49.5" customHeight="1" x14ac:dyDescent="0.3">
      <c r="A24" s="46" t="s">
        <v>735</v>
      </c>
      <c r="B24" s="46" t="s">
        <v>736</v>
      </c>
      <c r="C24" s="46" t="s">
        <v>737</v>
      </c>
      <c r="D24" s="9" t="s">
        <v>738</v>
      </c>
      <c r="E24" s="9" t="s">
        <v>22</v>
      </c>
      <c r="F24" s="9" t="s">
        <v>671</v>
      </c>
      <c r="G24" s="9">
        <v>6296598366</v>
      </c>
      <c r="H24" s="9" t="s">
        <v>368</v>
      </c>
      <c r="I24" s="47" t="str">
        <f t="shared" si="0"/>
        <v>CC-13   BMTM</v>
      </c>
      <c r="J24" s="47" t="str">
        <f t="shared" si="1"/>
        <v>MTM</v>
      </c>
      <c r="K24" s="47">
        <v>9.06</v>
      </c>
    </row>
    <row r="25" spans="1:11" s="1" customFormat="1" ht="49.5" customHeight="1" x14ac:dyDescent="0.3">
      <c r="A25" s="46" t="s">
        <v>739</v>
      </c>
      <c r="B25" s="46" t="s">
        <v>740</v>
      </c>
      <c r="C25" s="46" t="s">
        <v>741</v>
      </c>
      <c r="D25" s="9" t="s">
        <v>742</v>
      </c>
      <c r="E25" s="9" t="s">
        <v>22</v>
      </c>
      <c r="F25" s="9" t="s">
        <v>671</v>
      </c>
      <c r="G25" s="9">
        <v>7384507402</v>
      </c>
      <c r="H25" s="9" t="s">
        <v>368</v>
      </c>
      <c r="I25" s="47" t="str">
        <f t="shared" si="0"/>
        <v>CC-13   BMTM</v>
      </c>
      <c r="J25" s="47" t="str">
        <f t="shared" si="1"/>
        <v>MTM</v>
      </c>
      <c r="K25" s="47">
        <v>9.07</v>
      </c>
    </row>
    <row r="26" spans="1:11" s="1" customFormat="1" ht="49.5" customHeight="1" x14ac:dyDescent="0.3">
      <c r="A26" s="46" t="s">
        <v>743</v>
      </c>
      <c r="B26" s="46" t="s">
        <v>744</v>
      </c>
      <c r="C26" s="46" t="s">
        <v>159</v>
      </c>
      <c r="D26" s="9" t="s">
        <v>745</v>
      </c>
      <c r="E26" s="9" t="s">
        <v>22</v>
      </c>
      <c r="F26" s="9" t="s">
        <v>671</v>
      </c>
      <c r="G26" s="9">
        <v>7047250476</v>
      </c>
      <c r="H26" s="9" t="s">
        <v>368</v>
      </c>
      <c r="I26" s="47" t="str">
        <f t="shared" si="0"/>
        <v>CC-13   BMTM</v>
      </c>
      <c r="J26" s="47" t="str">
        <f t="shared" si="1"/>
        <v>MTM</v>
      </c>
      <c r="K26" s="47">
        <v>9.07</v>
      </c>
    </row>
    <row r="27" spans="1:11" s="1" customFormat="1" ht="49.5" customHeight="1" x14ac:dyDescent="0.3">
      <c r="A27" s="46" t="s">
        <v>746</v>
      </c>
      <c r="B27" s="46" t="s">
        <v>747</v>
      </c>
      <c r="C27" s="46" t="s">
        <v>748</v>
      </c>
      <c r="D27" s="9" t="s">
        <v>749</v>
      </c>
      <c r="E27" s="9" t="s">
        <v>22</v>
      </c>
      <c r="F27" s="9" t="s">
        <v>671</v>
      </c>
      <c r="G27" s="9">
        <v>6296457713</v>
      </c>
      <c r="H27" s="9" t="s">
        <v>368</v>
      </c>
      <c r="I27" s="47" t="str">
        <f t="shared" si="0"/>
        <v>CC-13   BMTM</v>
      </c>
      <c r="J27" s="47" t="str">
        <f t="shared" si="1"/>
        <v>MTM</v>
      </c>
      <c r="K27" s="47">
        <v>9.1300000000000008</v>
      </c>
    </row>
    <row r="28" spans="1:11" s="1" customFormat="1" ht="49.5" customHeight="1" x14ac:dyDescent="0.3">
      <c r="A28" s="46" t="s">
        <v>750</v>
      </c>
      <c r="B28" s="46" t="s">
        <v>751</v>
      </c>
      <c r="C28" s="46" t="s">
        <v>243</v>
      </c>
      <c r="D28" s="9" t="s">
        <v>752</v>
      </c>
      <c r="E28" s="9" t="s">
        <v>22</v>
      </c>
      <c r="F28" s="9" t="s">
        <v>671</v>
      </c>
      <c r="G28" s="9">
        <v>9382948175</v>
      </c>
      <c r="H28" s="9" t="s">
        <v>368</v>
      </c>
      <c r="I28" s="47" t="str">
        <f t="shared" si="0"/>
        <v>CC-13   BMTM</v>
      </c>
      <c r="J28" s="47" t="str">
        <f t="shared" si="1"/>
        <v>MTM</v>
      </c>
      <c r="K28" s="47">
        <v>9.14</v>
      </c>
    </row>
    <row r="29" spans="1:11" s="1" customFormat="1" ht="49.5" customHeight="1" x14ac:dyDescent="0.3">
      <c r="A29" s="46" t="s">
        <v>753</v>
      </c>
      <c r="B29" s="46" t="s">
        <v>754</v>
      </c>
      <c r="C29" s="46" t="s">
        <v>56</v>
      </c>
      <c r="D29" s="9" t="s">
        <v>755</v>
      </c>
      <c r="E29" s="9" t="s">
        <v>22</v>
      </c>
      <c r="F29" s="9" t="s">
        <v>671</v>
      </c>
      <c r="G29" s="9">
        <v>7679249281</v>
      </c>
      <c r="H29" s="9" t="s">
        <v>368</v>
      </c>
      <c r="I29" s="47" t="str">
        <f t="shared" si="0"/>
        <v>CC-13   BMTM</v>
      </c>
      <c r="J29" s="47" t="str">
        <f t="shared" si="1"/>
        <v>MTM</v>
      </c>
      <c r="K29" s="47">
        <v>9.15</v>
      </c>
    </row>
    <row r="30" spans="1:11" s="1" customFormat="1" ht="49.5" customHeight="1" x14ac:dyDescent="0.3">
      <c r="A30" s="46" t="s">
        <v>756</v>
      </c>
      <c r="B30" s="46" t="s">
        <v>757</v>
      </c>
      <c r="C30" s="46" t="s">
        <v>620</v>
      </c>
      <c r="D30" s="9" t="s">
        <v>758</v>
      </c>
      <c r="E30" s="9" t="s">
        <v>22</v>
      </c>
      <c r="F30" s="9" t="s">
        <v>671</v>
      </c>
      <c r="G30" s="9">
        <v>8101585180</v>
      </c>
      <c r="H30" s="9" t="s">
        <v>368</v>
      </c>
      <c r="I30" s="47" t="str">
        <f t="shared" si="0"/>
        <v>CC-13   BMTM</v>
      </c>
      <c r="J30" s="47" t="str">
        <f t="shared" si="1"/>
        <v>MTM</v>
      </c>
      <c r="K30" s="47">
        <v>9.16</v>
      </c>
    </row>
    <row r="31" spans="1:11" s="1" customFormat="1" ht="49.5" customHeight="1" x14ac:dyDescent="0.3">
      <c r="A31" s="46" t="s">
        <v>759</v>
      </c>
      <c r="B31" s="46" t="s">
        <v>760</v>
      </c>
      <c r="C31" s="46" t="s">
        <v>761</v>
      </c>
      <c r="D31" s="9" t="s">
        <v>762</v>
      </c>
      <c r="E31" s="9" t="s">
        <v>22</v>
      </c>
      <c r="F31" s="9" t="s">
        <v>671</v>
      </c>
      <c r="G31" s="9">
        <v>7047682431</v>
      </c>
      <c r="H31" s="9" t="s">
        <v>368</v>
      </c>
      <c r="I31" s="47" t="str">
        <f t="shared" si="0"/>
        <v>CC-13   BMTM</v>
      </c>
      <c r="J31" s="47" t="str">
        <f t="shared" si="1"/>
        <v>MTM</v>
      </c>
      <c r="K31" s="47">
        <v>9.17</v>
      </c>
    </row>
    <row r="32" spans="1:11" s="1" customFormat="1" ht="49.5" customHeight="1" x14ac:dyDescent="0.3">
      <c r="A32" s="46" t="s">
        <v>763</v>
      </c>
      <c r="B32" s="46" t="s">
        <v>764</v>
      </c>
      <c r="C32" s="46" t="s">
        <v>765</v>
      </c>
      <c r="D32" s="9" t="s">
        <v>766</v>
      </c>
      <c r="E32" s="9" t="s">
        <v>22</v>
      </c>
      <c r="F32" s="9" t="s">
        <v>671</v>
      </c>
      <c r="G32" s="9">
        <v>6294306280</v>
      </c>
      <c r="H32" s="9" t="s">
        <v>368</v>
      </c>
      <c r="I32" s="47" t="str">
        <f t="shared" si="0"/>
        <v>CC-13   BMTM</v>
      </c>
      <c r="J32" s="47" t="str">
        <f t="shared" si="1"/>
        <v>MTM</v>
      </c>
      <c r="K32" s="47">
        <v>9.18</v>
      </c>
    </row>
    <row r="33" spans="1:11" s="1" customFormat="1" ht="49.5" customHeight="1" x14ac:dyDescent="0.3">
      <c r="A33" s="46" t="s">
        <v>767</v>
      </c>
      <c r="B33" s="46" t="s">
        <v>768</v>
      </c>
      <c r="C33" s="46" t="s">
        <v>769</v>
      </c>
      <c r="D33" s="9" t="s">
        <v>770</v>
      </c>
      <c r="E33" s="9" t="s">
        <v>22</v>
      </c>
      <c r="F33" s="9" t="s">
        <v>671</v>
      </c>
      <c r="G33" s="9">
        <v>8637884601</v>
      </c>
      <c r="H33" s="9" t="s">
        <v>368</v>
      </c>
      <c r="I33" s="47" t="str">
        <f t="shared" si="0"/>
        <v>CC-13   BMTM</v>
      </c>
      <c r="J33" s="47" t="str">
        <f t="shared" si="1"/>
        <v>MTM</v>
      </c>
      <c r="K33" s="47">
        <v>9.2100000000000009</v>
      </c>
    </row>
    <row r="34" spans="1:11" s="1" customFormat="1" ht="49.5" customHeight="1" x14ac:dyDescent="0.3">
      <c r="A34" s="46" t="s">
        <v>771</v>
      </c>
      <c r="B34" s="46" t="s">
        <v>772</v>
      </c>
      <c r="C34" s="46" t="s">
        <v>682</v>
      </c>
      <c r="D34" s="9" t="s">
        <v>773</v>
      </c>
      <c r="E34" s="9" t="s">
        <v>22</v>
      </c>
      <c r="F34" s="9" t="s">
        <v>671</v>
      </c>
      <c r="G34" s="9">
        <v>9382916096</v>
      </c>
      <c r="H34" s="9" t="s">
        <v>368</v>
      </c>
      <c r="I34" s="47" t="str">
        <f t="shared" si="0"/>
        <v>CC-13   BMTM</v>
      </c>
      <c r="J34" s="47" t="str">
        <f t="shared" si="1"/>
        <v>MTM</v>
      </c>
      <c r="K34" s="47">
        <v>9.2100000000000009</v>
      </c>
    </row>
    <row r="35" spans="1:11" s="1" customFormat="1" ht="49.5" customHeight="1" x14ac:dyDescent="0.3">
      <c r="A35" s="46" t="s">
        <v>774</v>
      </c>
      <c r="B35" s="46" t="s">
        <v>775</v>
      </c>
      <c r="C35" s="46" t="s">
        <v>776</v>
      </c>
      <c r="D35" s="9" t="s">
        <v>777</v>
      </c>
      <c r="E35" s="9" t="s">
        <v>22</v>
      </c>
      <c r="F35" s="9" t="s">
        <v>671</v>
      </c>
      <c r="G35" s="9">
        <v>9064893289</v>
      </c>
      <c r="H35" s="9" t="s">
        <v>368</v>
      </c>
      <c r="I35" s="47" t="str">
        <f t="shared" si="0"/>
        <v>CC-13   BMTM</v>
      </c>
      <c r="J35" s="47" t="str">
        <f t="shared" si="1"/>
        <v>MTM</v>
      </c>
      <c r="K35" s="47">
        <v>9.2100000000000009</v>
      </c>
    </row>
    <row r="36" spans="1:11" s="1" customFormat="1" ht="49.5" customHeight="1" x14ac:dyDescent="0.3">
      <c r="A36" s="46" t="s">
        <v>778</v>
      </c>
      <c r="B36" s="46" t="s">
        <v>779</v>
      </c>
      <c r="C36" s="46" t="s">
        <v>780</v>
      </c>
      <c r="D36" s="9" t="s">
        <v>781</v>
      </c>
      <c r="E36" s="9" t="s">
        <v>22</v>
      </c>
      <c r="F36" s="9" t="s">
        <v>671</v>
      </c>
      <c r="G36" s="9">
        <v>9113849005</v>
      </c>
      <c r="H36" s="9" t="s">
        <v>368</v>
      </c>
      <c r="I36" s="47" t="str">
        <f t="shared" si="0"/>
        <v>CC-13   BMTM</v>
      </c>
      <c r="J36" s="47" t="str">
        <f t="shared" si="1"/>
        <v>MTM</v>
      </c>
      <c r="K36" s="47">
        <v>9.23</v>
      </c>
    </row>
    <row r="37" spans="1:11" s="1" customFormat="1" ht="49.5" customHeight="1" x14ac:dyDescent="0.3">
      <c r="A37" s="46" t="s">
        <v>782</v>
      </c>
      <c r="B37" s="46" t="s">
        <v>783</v>
      </c>
      <c r="C37" s="46" t="s">
        <v>784</v>
      </c>
      <c r="D37" s="9" t="s">
        <v>785</v>
      </c>
      <c r="E37" s="9" t="s">
        <v>29</v>
      </c>
      <c r="F37" s="9" t="s">
        <v>671</v>
      </c>
      <c r="G37" s="9">
        <v>6296158225</v>
      </c>
      <c r="H37" s="9" t="s">
        <v>368</v>
      </c>
      <c r="I37" s="47" t="str">
        <f t="shared" si="0"/>
        <v>CC-13   BMTM</v>
      </c>
      <c r="J37" s="47" t="str">
        <f t="shared" si="1"/>
        <v>MTM</v>
      </c>
      <c r="K37" s="47">
        <v>9.23</v>
      </c>
    </row>
    <row r="38" spans="1:11" s="1" customFormat="1" ht="49.5" customHeight="1" x14ac:dyDescent="0.3">
      <c r="A38" s="46" t="s">
        <v>786</v>
      </c>
      <c r="B38" s="46" t="s">
        <v>787</v>
      </c>
      <c r="C38" s="46" t="s">
        <v>458</v>
      </c>
      <c r="D38" s="9" t="s">
        <v>788</v>
      </c>
      <c r="E38" s="9" t="s">
        <v>22</v>
      </c>
      <c r="F38" s="9" t="s">
        <v>671</v>
      </c>
      <c r="G38" s="9">
        <v>6294043527</v>
      </c>
      <c r="H38" s="9" t="s">
        <v>368</v>
      </c>
      <c r="I38" s="47" t="str">
        <f t="shared" si="0"/>
        <v>CC-13   BMTM</v>
      </c>
      <c r="J38" s="47" t="str">
        <f t="shared" si="1"/>
        <v>MTM</v>
      </c>
      <c r="K38" s="47">
        <v>9.27</v>
      </c>
    </row>
    <row r="39" spans="1:11" s="1" customFormat="1" ht="49.5" customHeight="1" x14ac:dyDescent="0.3">
      <c r="A39" s="46" t="s">
        <v>789</v>
      </c>
      <c r="B39" s="46" t="s">
        <v>790</v>
      </c>
      <c r="C39" s="46" t="s">
        <v>791</v>
      </c>
      <c r="D39" s="9" t="s">
        <v>792</v>
      </c>
      <c r="E39" s="9" t="s">
        <v>22</v>
      </c>
      <c r="F39" s="9" t="s">
        <v>671</v>
      </c>
      <c r="G39" s="9">
        <v>7478019893</v>
      </c>
      <c r="H39" s="9" t="s">
        <v>368</v>
      </c>
      <c r="I39" s="47" t="str">
        <f t="shared" si="0"/>
        <v>CC-13   BMTM</v>
      </c>
      <c r="J39" s="47" t="str">
        <f t="shared" si="1"/>
        <v>MTM</v>
      </c>
      <c r="K39" s="47">
        <v>9.27</v>
      </c>
    </row>
    <row r="40" spans="1:11" s="1" customFormat="1" ht="49.5" customHeight="1" x14ac:dyDescent="0.3">
      <c r="A40" s="46" t="s">
        <v>793</v>
      </c>
      <c r="B40" s="46" t="s">
        <v>794</v>
      </c>
      <c r="C40" s="46" t="s">
        <v>795</v>
      </c>
      <c r="D40" s="9" t="s">
        <v>796</v>
      </c>
      <c r="E40" s="9" t="s">
        <v>22</v>
      </c>
      <c r="F40" s="9" t="s">
        <v>671</v>
      </c>
      <c r="G40" s="9">
        <v>9593700627</v>
      </c>
      <c r="H40" s="9" t="s">
        <v>368</v>
      </c>
      <c r="I40" s="47" t="str">
        <f t="shared" si="0"/>
        <v>CC-13   BMTM</v>
      </c>
      <c r="J40" s="47" t="str">
        <f t="shared" si="1"/>
        <v>MTM</v>
      </c>
      <c r="K40" s="47">
        <v>9.2799999999999994</v>
      </c>
    </row>
    <row r="41" spans="1:11" s="1" customFormat="1" ht="49.5" customHeight="1" x14ac:dyDescent="0.3">
      <c r="A41" s="46" t="s">
        <v>797</v>
      </c>
      <c r="B41" s="46" t="s">
        <v>798</v>
      </c>
      <c r="C41" s="46" t="s">
        <v>799</v>
      </c>
      <c r="D41" s="9" t="s">
        <v>800</v>
      </c>
      <c r="E41" s="9" t="s">
        <v>22</v>
      </c>
      <c r="F41" s="9" t="s">
        <v>671</v>
      </c>
      <c r="G41" s="9">
        <v>7797405470</v>
      </c>
      <c r="H41" s="9" t="s">
        <v>368</v>
      </c>
      <c r="I41" s="47" t="str">
        <f t="shared" si="0"/>
        <v>CC-13   BMTM</v>
      </c>
      <c r="J41" s="47" t="str">
        <f t="shared" si="1"/>
        <v>MTM</v>
      </c>
      <c r="K41" s="47">
        <v>9.32</v>
      </c>
    </row>
    <row r="42" spans="1:11" s="1" customFormat="1" ht="49.5" customHeight="1" x14ac:dyDescent="0.3">
      <c r="A42" s="46" t="s">
        <v>801</v>
      </c>
      <c r="B42" s="46" t="s">
        <v>802</v>
      </c>
      <c r="C42" s="46" t="s">
        <v>803</v>
      </c>
      <c r="D42" s="9" t="s">
        <v>804</v>
      </c>
      <c r="E42" s="9" t="s">
        <v>22</v>
      </c>
      <c r="F42" s="9" t="s">
        <v>671</v>
      </c>
      <c r="G42" s="9">
        <v>9593458224</v>
      </c>
      <c r="H42" s="9" t="s">
        <v>368</v>
      </c>
      <c r="I42" s="47" t="str">
        <f t="shared" si="0"/>
        <v>CC-13   BMTM</v>
      </c>
      <c r="J42" s="47" t="str">
        <f t="shared" si="1"/>
        <v>MTM</v>
      </c>
      <c r="K42" s="47">
        <v>9.35</v>
      </c>
    </row>
    <row r="43" spans="1:11" s="1" customFormat="1" ht="49.5" customHeight="1" x14ac:dyDescent="0.3">
      <c r="A43" s="46" t="s">
        <v>805</v>
      </c>
      <c r="B43" s="46" t="s">
        <v>806</v>
      </c>
      <c r="C43" s="46" t="s">
        <v>47</v>
      </c>
      <c r="D43" s="9" t="s">
        <v>807</v>
      </c>
      <c r="E43" s="9" t="s">
        <v>22</v>
      </c>
      <c r="F43" s="9" t="s">
        <v>671</v>
      </c>
      <c r="G43" s="9">
        <v>8967182751</v>
      </c>
      <c r="H43" s="9" t="s">
        <v>368</v>
      </c>
      <c r="I43" s="47" t="str">
        <f t="shared" si="0"/>
        <v>CC-13   BMTM</v>
      </c>
      <c r="J43" s="47" t="str">
        <f t="shared" si="1"/>
        <v>MTM</v>
      </c>
      <c r="K43" s="47">
        <v>9.3800000000000008</v>
      </c>
    </row>
    <row r="44" spans="1:11" s="1" customFormat="1" ht="49.5" customHeight="1" x14ac:dyDescent="0.3">
      <c r="A44" s="46" t="s">
        <v>808</v>
      </c>
      <c r="B44" s="46" t="s">
        <v>809</v>
      </c>
      <c r="C44" s="46" t="s">
        <v>196</v>
      </c>
      <c r="D44" s="9" t="s">
        <v>810</v>
      </c>
      <c r="E44" s="9" t="s">
        <v>22</v>
      </c>
      <c r="F44" s="9" t="s">
        <v>671</v>
      </c>
      <c r="G44" s="9">
        <v>9749851103</v>
      </c>
      <c r="H44" s="9" t="s">
        <v>368</v>
      </c>
      <c r="I44" s="47" t="str">
        <f t="shared" si="0"/>
        <v>CC-13   BMTM</v>
      </c>
      <c r="J44" s="47" t="str">
        <f t="shared" si="1"/>
        <v>MTM</v>
      </c>
      <c r="K44" s="47">
        <v>9.39</v>
      </c>
    </row>
    <row r="45" spans="1:11" s="1" customFormat="1" ht="49.5" customHeight="1" x14ac:dyDescent="0.3">
      <c r="A45" s="46" t="s">
        <v>811</v>
      </c>
      <c r="B45" s="46" t="s">
        <v>812</v>
      </c>
      <c r="C45" s="46" t="s">
        <v>73</v>
      </c>
      <c r="D45" s="9" t="s">
        <v>813</v>
      </c>
      <c r="E45" s="9" t="s">
        <v>22</v>
      </c>
      <c r="F45" s="9" t="s">
        <v>671</v>
      </c>
      <c r="G45" s="9">
        <v>8617097525</v>
      </c>
      <c r="H45" s="9" t="s">
        <v>368</v>
      </c>
      <c r="I45" s="47" t="str">
        <f t="shared" si="0"/>
        <v>CC-13   BMTM</v>
      </c>
      <c r="J45" s="47" t="str">
        <f t="shared" si="1"/>
        <v>MTM</v>
      </c>
      <c r="K45" s="47">
        <v>9.42</v>
      </c>
    </row>
    <row r="46" spans="1:11" s="1" customFormat="1" ht="49.5" customHeight="1" x14ac:dyDescent="0.3">
      <c r="A46" s="46" t="s">
        <v>814</v>
      </c>
      <c r="B46" s="46" t="s">
        <v>815</v>
      </c>
      <c r="C46" s="46" t="s">
        <v>816</v>
      </c>
      <c r="D46" s="9" t="s">
        <v>817</v>
      </c>
      <c r="E46" s="9" t="s">
        <v>22</v>
      </c>
      <c r="F46" s="9" t="s">
        <v>671</v>
      </c>
      <c r="G46" s="9">
        <v>7585025498</v>
      </c>
      <c r="H46" s="9" t="s">
        <v>368</v>
      </c>
      <c r="I46" s="47" t="str">
        <f t="shared" si="0"/>
        <v>CC-13   BMTM</v>
      </c>
      <c r="J46" s="47" t="str">
        <f t="shared" si="1"/>
        <v>MTM</v>
      </c>
      <c r="K46" s="47">
        <v>9.48</v>
      </c>
    </row>
    <row r="47" spans="1:11" s="1" customFormat="1" ht="49.5" customHeight="1" x14ac:dyDescent="0.3">
      <c r="A47" s="46" t="s">
        <v>818</v>
      </c>
      <c r="B47" s="46" t="s">
        <v>819</v>
      </c>
      <c r="C47" s="46" t="s">
        <v>820</v>
      </c>
      <c r="D47" s="9" t="s">
        <v>821</v>
      </c>
      <c r="E47" s="9" t="s">
        <v>22</v>
      </c>
      <c r="F47" s="9" t="s">
        <v>671</v>
      </c>
      <c r="G47" s="9">
        <v>9749328553</v>
      </c>
      <c r="H47" s="9" t="s">
        <v>368</v>
      </c>
      <c r="I47" s="47" t="str">
        <f t="shared" si="0"/>
        <v>CC-13   BMTM</v>
      </c>
      <c r="J47" s="47" t="str">
        <f t="shared" si="1"/>
        <v>MTM</v>
      </c>
      <c r="K47" s="47">
        <v>9.51</v>
      </c>
    </row>
    <row r="48" spans="1:11" s="1" customFormat="1" ht="49.5" customHeight="1" x14ac:dyDescent="0.3">
      <c r="A48" s="46" t="s">
        <v>822</v>
      </c>
      <c r="B48" s="46" t="s">
        <v>823</v>
      </c>
      <c r="C48" s="46" t="s">
        <v>824</v>
      </c>
      <c r="D48" s="9" t="s">
        <v>825</v>
      </c>
      <c r="E48" s="9" t="s">
        <v>22</v>
      </c>
      <c r="F48" s="9" t="s">
        <v>671</v>
      </c>
      <c r="G48" s="9">
        <v>7319250576</v>
      </c>
      <c r="H48" s="9" t="s">
        <v>368</v>
      </c>
      <c r="I48" s="47" t="str">
        <f t="shared" si="0"/>
        <v>CC-13   BMTM</v>
      </c>
      <c r="J48" s="47" t="str">
        <f t="shared" si="1"/>
        <v>MTM</v>
      </c>
      <c r="K48" s="47">
        <v>9.5399999999999991</v>
      </c>
    </row>
    <row r="49" spans="1:11" s="1" customFormat="1" ht="49.5" customHeight="1" x14ac:dyDescent="0.3">
      <c r="A49" s="46" t="s">
        <v>826</v>
      </c>
      <c r="B49" s="46" t="s">
        <v>827</v>
      </c>
      <c r="C49" s="46" t="s">
        <v>171</v>
      </c>
      <c r="D49" s="9" t="s">
        <v>828</v>
      </c>
      <c r="E49" s="9" t="s">
        <v>22</v>
      </c>
      <c r="F49" s="9" t="s">
        <v>671</v>
      </c>
      <c r="G49" s="9">
        <v>7908476772</v>
      </c>
      <c r="H49" s="9" t="s">
        <v>368</v>
      </c>
      <c r="I49" s="47" t="str">
        <f t="shared" si="0"/>
        <v>CC-13   BMTM</v>
      </c>
      <c r="J49" s="47" t="str">
        <f t="shared" si="1"/>
        <v>MTM</v>
      </c>
      <c r="K49" s="47">
        <v>9.59</v>
      </c>
    </row>
    <row r="50" spans="1:11" s="1" customFormat="1" ht="49.5" customHeight="1" x14ac:dyDescent="0.3">
      <c r="A50" s="46" t="s">
        <v>829</v>
      </c>
      <c r="B50" s="46" t="s">
        <v>830</v>
      </c>
      <c r="C50" s="46" t="s">
        <v>831</v>
      </c>
      <c r="D50" s="9" t="s">
        <v>832</v>
      </c>
      <c r="E50" s="9" t="s">
        <v>22</v>
      </c>
      <c r="F50" s="9" t="s">
        <v>671</v>
      </c>
      <c r="G50" s="9">
        <v>6294732470</v>
      </c>
      <c r="H50" s="9" t="s">
        <v>368</v>
      </c>
      <c r="I50" s="47" t="str">
        <f t="shared" si="0"/>
        <v>CC-13   BMTM</v>
      </c>
      <c r="J50" s="47" t="str">
        <f t="shared" si="1"/>
        <v>MTM</v>
      </c>
      <c r="K50" s="47">
        <v>9.65</v>
      </c>
    </row>
  </sheetData>
  <mergeCells count="3">
    <mergeCell ref="A4:K4"/>
    <mergeCell ref="A3:K3"/>
    <mergeCell ref="A1:K2"/>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Roman,Regular"&amp;12&amp;Kffffff&amp;A</oddHeader>
    <oddFooter>&amp;C&amp;"Times New Roman,Regular"&amp;12&amp;KffffffPage &amp;P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5"/>
  <sheetViews>
    <sheetView zoomScaleNormal="100" workbookViewId="0">
      <selection activeCell="A6" sqref="A6:K15"/>
    </sheetView>
  </sheetViews>
  <sheetFormatPr defaultColWidth="11.6640625" defaultRowHeight="14.4" x14ac:dyDescent="0.3"/>
  <cols>
    <col min="6" max="9" width="11.5546875" hidden="1"/>
    <col min="13" max="13" width="14.88671875" customWidth="1"/>
    <col min="14" max="14" width="14.44140625" customWidth="1"/>
    <col min="15" max="15" width="13.109375" customWidth="1"/>
    <col min="16" max="16" width="12.6640625" customWidth="1"/>
    <col min="17" max="17" width="13.21875" customWidth="1"/>
  </cols>
  <sheetData>
    <row r="1" spans="1:18" x14ac:dyDescent="0.3">
      <c r="A1" s="31"/>
      <c r="B1" s="32"/>
      <c r="C1" s="32"/>
      <c r="D1" s="32"/>
      <c r="E1" s="32"/>
      <c r="F1" s="32"/>
      <c r="G1" s="32"/>
      <c r="H1" s="32"/>
      <c r="I1" s="32"/>
      <c r="J1" s="32"/>
      <c r="K1" s="33"/>
      <c r="L1" s="9" t="s">
        <v>0</v>
      </c>
      <c r="M1" s="9" t="s">
        <v>1</v>
      </c>
      <c r="N1" s="9" t="s">
        <v>2</v>
      </c>
      <c r="O1" s="9" t="s">
        <v>3</v>
      </c>
      <c r="P1" s="9" t="s">
        <v>4</v>
      </c>
      <c r="Q1" s="9" t="s">
        <v>5</v>
      </c>
      <c r="R1" s="9" t="s">
        <v>6</v>
      </c>
    </row>
    <row r="2" spans="1:18" ht="28.8" x14ac:dyDescent="0.3">
      <c r="A2" s="34"/>
      <c r="B2" s="35"/>
      <c r="C2" s="35"/>
      <c r="D2" s="35"/>
      <c r="E2" s="35"/>
      <c r="F2" s="35"/>
      <c r="G2" s="35"/>
      <c r="H2" s="35"/>
      <c r="I2" s="35"/>
      <c r="J2" s="35"/>
      <c r="K2" s="36"/>
      <c r="L2" s="9" t="s">
        <v>7</v>
      </c>
      <c r="M2" s="9">
        <f>COUNTIFS(K1:K495, "&gt;=9.01", K1:K495, "&lt;=10")</f>
        <v>2</v>
      </c>
      <c r="N2" s="9">
        <f>COUNTIFS(K1:K495, "&gt;=8.01", K1:K495, "&lt;=9")</f>
        <v>7</v>
      </c>
      <c r="O2" s="9">
        <f>COUNTIFS(K1:K495, "&gt;=7.01", K1:K495, "&lt;=8")</f>
        <v>1</v>
      </c>
      <c r="P2" s="9">
        <f>COUNTIFS(K1:K495, "&gt;=6.01", K1:K495, "&lt;=7")</f>
        <v>0</v>
      </c>
      <c r="Q2" s="9">
        <f>COUNTIFS(K1:K495, "&gt;=5.01", K1:K495, "&lt;=6")</f>
        <v>0</v>
      </c>
      <c r="R2" s="9">
        <f>SUM(M2:Q2)</f>
        <v>10</v>
      </c>
    </row>
    <row r="3" spans="1:18" ht="21" x14ac:dyDescent="0.4">
      <c r="A3" s="16" t="s">
        <v>1729</v>
      </c>
      <c r="B3" s="17"/>
      <c r="C3" s="17"/>
      <c r="D3" s="17"/>
      <c r="E3" s="17"/>
      <c r="F3" s="17"/>
      <c r="G3" s="17"/>
      <c r="H3" s="17"/>
      <c r="I3" s="17"/>
      <c r="J3" s="17"/>
      <c r="K3" s="28"/>
    </row>
    <row r="4" spans="1:18" ht="18" x14ac:dyDescent="0.35">
      <c r="A4" s="29" t="s">
        <v>1740</v>
      </c>
      <c r="B4" s="30"/>
      <c r="C4" s="30"/>
      <c r="D4" s="30"/>
      <c r="E4" s="30"/>
      <c r="F4" s="30"/>
      <c r="G4" s="30"/>
      <c r="H4" s="30"/>
      <c r="I4" s="30"/>
      <c r="J4" s="30"/>
      <c r="K4" s="30"/>
    </row>
    <row r="5" spans="1:18" s="44" customFormat="1" ht="31.2" x14ac:dyDescent="0.3">
      <c r="A5" s="43" t="s">
        <v>8</v>
      </c>
      <c r="B5" s="43" t="s">
        <v>9</v>
      </c>
      <c r="C5" s="43" t="s">
        <v>10</v>
      </c>
      <c r="D5" s="43" t="s">
        <v>11</v>
      </c>
      <c r="E5" s="43" t="s">
        <v>12</v>
      </c>
      <c r="F5" s="43" t="s">
        <v>13</v>
      </c>
      <c r="G5" s="43" t="s">
        <v>14</v>
      </c>
      <c r="H5" s="43" t="s">
        <v>15</v>
      </c>
      <c r="I5" s="43"/>
      <c r="J5" s="43" t="s">
        <v>666</v>
      </c>
      <c r="K5" s="44" t="s">
        <v>16</v>
      </c>
    </row>
    <row r="6" spans="1:18" s="1" customFormat="1" ht="49.5" customHeight="1" x14ac:dyDescent="0.3">
      <c r="A6" s="46" t="s">
        <v>833</v>
      </c>
      <c r="B6" s="46" t="s">
        <v>834</v>
      </c>
      <c r="C6" s="46" t="s">
        <v>835</v>
      </c>
      <c r="D6" s="9" t="s">
        <v>836</v>
      </c>
      <c r="E6" s="9" t="s">
        <v>22</v>
      </c>
      <c r="F6" s="9" t="s">
        <v>837</v>
      </c>
      <c r="G6" s="9">
        <v>8945597725</v>
      </c>
      <c r="H6" s="9" t="s">
        <v>24</v>
      </c>
      <c r="I6" s="47" t="str">
        <f t="shared" ref="I6:I15" si="0">LEFT(F6,12)</f>
        <v>CC-13   BPHS</v>
      </c>
      <c r="J6" s="47" t="str">
        <f t="shared" ref="J6:J15" si="1">RIGHT(I6,3)</f>
        <v>PHS</v>
      </c>
      <c r="K6" s="47">
        <v>7.72</v>
      </c>
    </row>
    <row r="7" spans="1:18" s="1" customFormat="1" ht="49.5" customHeight="1" x14ac:dyDescent="0.3">
      <c r="A7" s="46" t="s">
        <v>838</v>
      </c>
      <c r="B7" s="46" t="s">
        <v>839</v>
      </c>
      <c r="C7" s="46" t="s">
        <v>840</v>
      </c>
      <c r="D7" s="9" t="s">
        <v>841</v>
      </c>
      <c r="E7" s="9" t="s">
        <v>22</v>
      </c>
      <c r="F7" s="9" t="s">
        <v>837</v>
      </c>
      <c r="G7" s="9">
        <v>6295077795</v>
      </c>
      <c r="H7" s="9" t="s">
        <v>24</v>
      </c>
      <c r="I7" s="47" t="str">
        <f t="shared" si="0"/>
        <v>CC-13   BPHS</v>
      </c>
      <c r="J7" s="47" t="str">
        <f t="shared" si="1"/>
        <v>PHS</v>
      </c>
      <c r="K7" s="47">
        <v>8.0399999999999991</v>
      </c>
    </row>
    <row r="8" spans="1:18" s="1" customFormat="1" ht="49.5" customHeight="1" x14ac:dyDescent="0.3">
      <c r="A8" s="46" t="s">
        <v>842</v>
      </c>
      <c r="B8" s="46" t="s">
        <v>843</v>
      </c>
      <c r="C8" s="46" t="s">
        <v>844</v>
      </c>
      <c r="D8" s="9" t="s">
        <v>338</v>
      </c>
      <c r="E8" s="9" t="s">
        <v>22</v>
      </c>
      <c r="F8" s="9" t="s">
        <v>837</v>
      </c>
      <c r="G8" s="9">
        <v>9732167141</v>
      </c>
      <c r="H8" s="9" t="s">
        <v>24</v>
      </c>
      <c r="I8" s="47" t="str">
        <f t="shared" si="0"/>
        <v>CC-13   BPHS</v>
      </c>
      <c r="J8" s="47" t="str">
        <f t="shared" si="1"/>
        <v>PHS</v>
      </c>
      <c r="K8" s="47">
        <v>8.39</v>
      </c>
    </row>
    <row r="9" spans="1:18" s="1" customFormat="1" ht="49.5" customHeight="1" x14ac:dyDescent="0.3">
      <c r="A9" s="46" t="s">
        <v>845</v>
      </c>
      <c r="B9" s="46" t="s">
        <v>846</v>
      </c>
      <c r="C9" s="46" t="s">
        <v>847</v>
      </c>
      <c r="D9" s="9" t="s">
        <v>848</v>
      </c>
      <c r="E9" s="9" t="s">
        <v>22</v>
      </c>
      <c r="F9" s="9" t="s">
        <v>837</v>
      </c>
      <c r="G9" s="9">
        <v>8167859924</v>
      </c>
      <c r="H9" s="9" t="s">
        <v>24</v>
      </c>
      <c r="I9" s="47" t="str">
        <f t="shared" si="0"/>
        <v>CC-13   BPHS</v>
      </c>
      <c r="J9" s="47" t="str">
        <f t="shared" si="1"/>
        <v>PHS</v>
      </c>
      <c r="K9" s="47">
        <v>8.5500000000000007</v>
      </c>
    </row>
    <row r="10" spans="1:18" s="1" customFormat="1" ht="49.5" customHeight="1" x14ac:dyDescent="0.3">
      <c r="A10" s="46" t="s">
        <v>849</v>
      </c>
      <c r="B10" s="46" t="s">
        <v>850</v>
      </c>
      <c r="C10" s="46" t="s">
        <v>851</v>
      </c>
      <c r="D10" s="9" t="s">
        <v>852</v>
      </c>
      <c r="E10" s="9" t="s">
        <v>22</v>
      </c>
      <c r="F10" s="9" t="s">
        <v>837</v>
      </c>
      <c r="G10" s="9">
        <v>9064053742</v>
      </c>
      <c r="H10" s="9" t="s">
        <v>24</v>
      </c>
      <c r="I10" s="47" t="str">
        <f t="shared" si="0"/>
        <v>CC-13   BPHS</v>
      </c>
      <c r="J10" s="47" t="str">
        <f t="shared" si="1"/>
        <v>PHS</v>
      </c>
      <c r="K10" s="47">
        <v>8.86</v>
      </c>
    </row>
    <row r="11" spans="1:18" s="1" customFormat="1" ht="49.5" customHeight="1" x14ac:dyDescent="0.3">
      <c r="A11" s="46" t="s">
        <v>853</v>
      </c>
      <c r="B11" s="46" t="s">
        <v>854</v>
      </c>
      <c r="C11" s="46" t="s">
        <v>855</v>
      </c>
      <c r="D11" s="9" t="s">
        <v>856</v>
      </c>
      <c r="E11" s="9" t="s">
        <v>22</v>
      </c>
      <c r="F11" s="9" t="s">
        <v>837</v>
      </c>
      <c r="G11" s="9">
        <v>6295776137</v>
      </c>
      <c r="H11" s="9" t="s">
        <v>24</v>
      </c>
      <c r="I11" s="47" t="str">
        <f t="shared" si="0"/>
        <v>CC-13   BPHS</v>
      </c>
      <c r="J11" s="47" t="str">
        <f t="shared" si="1"/>
        <v>PHS</v>
      </c>
      <c r="K11" s="47">
        <v>8.92</v>
      </c>
    </row>
    <row r="12" spans="1:18" s="1" customFormat="1" ht="49.5" customHeight="1" x14ac:dyDescent="0.3">
      <c r="A12" s="46" t="s">
        <v>857</v>
      </c>
      <c r="B12" s="46" t="s">
        <v>858</v>
      </c>
      <c r="C12" s="46" t="s">
        <v>859</v>
      </c>
      <c r="D12" s="9" t="s">
        <v>860</v>
      </c>
      <c r="E12" s="9" t="s">
        <v>22</v>
      </c>
      <c r="F12" s="9" t="s">
        <v>837</v>
      </c>
      <c r="G12" s="9">
        <v>8597862407</v>
      </c>
      <c r="H12" s="9" t="s">
        <v>24</v>
      </c>
      <c r="I12" s="47" t="str">
        <f t="shared" si="0"/>
        <v>CC-13   BPHS</v>
      </c>
      <c r="J12" s="47" t="str">
        <f t="shared" si="1"/>
        <v>PHS</v>
      </c>
      <c r="K12" s="47">
        <v>8.93</v>
      </c>
    </row>
    <row r="13" spans="1:18" s="1" customFormat="1" ht="49.5" customHeight="1" x14ac:dyDescent="0.3">
      <c r="A13" s="46" t="s">
        <v>861</v>
      </c>
      <c r="B13" s="46" t="s">
        <v>862</v>
      </c>
      <c r="C13" s="46" t="s">
        <v>863</v>
      </c>
      <c r="D13" s="9" t="s">
        <v>864</v>
      </c>
      <c r="E13" s="9" t="s">
        <v>29</v>
      </c>
      <c r="F13" s="9" t="s">
        <v>837</v>
      </c>
      <c r="G13" s="9">
        <v>8617317522</v>
      </c>
      <c r="H13" s="9" t="s">
        <v>24</v>
      </c>
      <c r="I13" s="47" t="str">
        <f t="shared" si="0"/>
        <v>CC-13   BPHS</v>
      </c>
      <c r="J13" s="47" t="str">
        <f t="shared" si="1"/>
        <v>PHS</v>
      </c>
      <c r="K13" s="47">
        <v>8.9600000000000009</v>
      </c>
    </row>
    <row r="14" spans="1:18" s="1" customFormat="1" ht="49.5" customHeight="1" x14ac:dyDescent="0.3">
      <c r="A14" s="46" t="s">
        <v>865</v>
      </c>
      <c r="B14" s="46" t="s">
        <v>866</v>
      </c>
      <c r="C14" s="46" t="s">
        <v>867</v>
      </c>
      <c r="D14" s="9" t="s">
        <v>868</v>
      </c>
      <c r="E14" s="9" t="s">
        <v>22</v>
      </c>
      <c r="F14" s="9" t="s">
        <v>837</v>
      </c>
      <c r="G14" s="9">
        <v>8768307721</v>
      </c>
      <c r="H14" s="9" t="s">
        <v>24</v>
      </c>
      <c r="I14" s="47" t="str">
        <f t="shared" si="0"/>
        <v>CC-13   BPHS</v>
      </c>
      <c r="J14" s="47" t="str">
        <f t="shared" si="1"/>
        <v>PHS</v>
      </c>
      <c r="K14" s="47">
        <v>9.08</v>
      </c>
    </row>
    <row r="15" spans="1:18" s="1" customFormat="1" ht="49.5" customHeight="1" x14ac:dyDescent="0.3">
      <c r="A15" s="46" t="s">
        <v>869</v>
      </c>
      <c r="B15" s="46" t="s">
        <v>870</v>
      </c>
      <c r="C15" s="46" t="s">
        <v>871</v>
      </c>
      <c r="D15" s="9" t="s">
        <v>872</v>
      </c>
      <c r="E15" s="9" t="s">
        <v>22</v>
      </c>
      <c r="F15" s="9" t="s">
        <v>837</v>
      </c>
      <c r="G15" s="9">
        <v>8637584850</v>
      </c>
      <c r="H15" s="9" t="s">
        <v>24</v>
      </c>
      <c r="I15" s="47" t="str">
        <f t="shared" si="0"/>
        <v>CC-13   BPHS</v>
      </c>
      <c r="J15" s="47" t="str">
        <f t="shared" si="1"/>
        <v>PHS</v>
      </c>
      <c r="K15" s="47">
        <v>9.42</v>
      </c>
    </row>
  </sheetData>
  <mergeCells count="3">
    <mergeCell ref="A4:K4"/>
    <mergeCell ref="A3:K3"/>
    <mergeCell ref="A1:K2"/>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Roman,Regular"&amp;12&amp;Kffffff&amp;A</oddHeader>
    <oddFooter>&amp;C&amp;"Times New Roman,Regular"&amp;12&amp;KffffffPage &amp;P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8"/>
  <sheetViews>
    <sheetView zoomScaleNormal="100" workbookViewId="0">
      <selection activeCell="R10" sqref="R10"/>
    </sheetView>
  </sheetViews>
  <sheetFormatPr defaultColWidth="11.6640625" defaultRowHeight="14.4" x14ac:dyDescent="0.3"/>
  <cols>
    <col min="2" max="2" width="12.6640625" customWidth="1"/>
    <col min="6" max="9" width="11.5546875" hidden="1"/>
    <col min="13" max="13" width="14.44140625" customWidth="1"/>
    <col min="14" max="14" width="15.21875" customWidth="1"/>
    <col min="15" max="15" width="14.44140625" customWidth="1"/>
    <col min="16" max="16" width="13.5546875" customWidth="1"/>
    <col min="17" max="17" width="14" customWidth="1"/>
  </cols>
  <sheetData>
    <row r="1" spans="1:18" x14ac:dyDescent="0.3">
      <c r="A1" s="31"/>
      <c r="B1" s="32"/>
      <c r="C1" s="32"/>
      <c r="D1" s="32"/>
      <c r="E1" s="32"/>
      <c r="F1" s="32"/>
      <c r="G1" s="32"/>
      <c r="H1" s="32"/>
      <c r="I1" s="32"/>
      <c r="J1" s="32"/>
      <c r="K1" s="33"/>
      <c r="L1" s="9" t="s">
        <v>0</v>
      </c>
      <c r="M1" s="9" t="s">
        <v>1</v>
      </c>
      <c r="N1" s="9" t="s">
        <v>2</v>
      </c>
      <c r="O1" s="9" t="s">
        <v>3</v>
      </c>
      <c r="P1" s="9" t="s">
        <v>4</v>
      </c>
      <c r="Q1" s="9" t="s">
        <v>5</v>
      </c>
      <c r="R1" s="9" t="s">
        <v>6</v>
      </c>
    </row>
    <row r="2" spans="1:18" ht="28.8" x14ac:dyDescent="0.3">
      <c r="A2" s="34"/>
      <c r="B2" s="35"/>
      <c r="C2" s="35"/>
      <c r="D2" s="35"/>
      <c r="E2" s="35"/>
      <c r="F2" s="35"/>
      <c r="G2" s="35"/>
      <c r="H2" s="35"/>
      <c r="I2" s="35"/>
      <c r="J2" s="35"/>
      <c r="K2" s="36"/>
      <c r="L2" s="9" t="s">
        <v>7</v>
      </c>
      <c r="M2" s="9">
        <f>COUNTIFS(K1:K495, "&gt;=9.01", K1:K495, "&lt;=10")</f>
        <v>2</v>
      </c>
      <c r="N2" s="9">
        <f>COUNTIFS(K1:K495, "&gt;=8.01", K1:K495, "&lt;=9")</f>
        <v>11</v>
      </c>
      <c r="O2" s="9">
        <f>COUNTIFS(K1:K495, "&gt;=7.01", K1:K495, "&lt;=8")</f>
        <v>0</v>
      </c>
      <c r="P2" s="9">
        <f>COUNTIFS(K1:K495, "&gt;=6.01", K1:K495, "&lt;=7")</f>
        <v>0</v>
      </c>
      <c r="Q2" s="9">
        <f>COUNTIFS(K1:K495, "&gt;=5.01", K1:K495, "&lt;=6")</f>
        <v>0</v>
      </c>
      <c r="R2" s="9">
        <f>SUM(M2:Q2)</f>
        <v>13</v>
      </c>
    </row>
    <row r="3" spans="1:18" ht="21" x14ac:dyDescent="0.4">
      <c r="A3" s="16" t="s">
        <v>1729</v>
      </c>
      <c r="B3" s="17"/>
      <c r="C3" s="17"/>
      <c r="D3" s="17"/>
      <c r="E3" s="17"/>
      <c r="F3" s="17"/>
      <c r="G3" s="17"/>
      <c r="H3" s="17"/>
      <c r="I3" s="17"/>
      <c r="J3" s="17"/>
      <c r="K3" s="28"/>
    </row>
    <row r="4" spans="1:18" ht="18" x14ac:dyDescent="0.35">
      <c r="A4" s="29" t="s">
        <v>1739</v>
      </c>
      <c r="B4" s="30"/>
      <c r="C4" s="30"/>
      <c r="D4" s="30"/>
      <c r="E4" s="30"/>
      <c r="F4" s="30"/>
      <c r="G4" s="30"/>
      <c r="H4" s="30"/>
      <c r="I4" s="30"/>
      <c r="J4" s="30"/>
      <c r="K4" s="30"/>
    </row>
    <row r="5" spans="1:18" s="44" customFormat="1" ht="31.2" x14ac:dyDescent="0.3">
      <c r="A5" s="43" t="s">
        <v>8</v>
      </c>
      <c r="B5" s="43" t="s">
        <v>9</v>
      </c>
      <c r="C5" s="43" t="s">
        <v>10</v>
      </c>
      <c r="D5" s="43" t="s">
        <v>11</v>
      </c>
      <c r="E5" s="43" t="s">
        <v>12</v>
      </c>
      <c r="F5" s="43" t="s">
        <v>13</v>
      </c>
      <c r="G5" s="43" t="s">
        <v>14</v>
      </c>
      <c r="H5" s="43" t="s">
        <v>15</v>
      </c>
      <c r="I5" s="43"/>
      <c r="J5" s="43" t="s">
        <v>666</v>
      </c>
      <c r="K5" s="44" t="s">
        <v>16</v>
      </c>
    </row>
    <row r="6" spans="1:18" s="1" customFormat="1" ht="49.5" customHeight="1" x14ac:dyDescent="0.3">
      <c r="A6" s="46" t="s">
        <v>873</v>
      </c>
      <c r="B6" s="46" t="s">
        <v>874</v>
      </c>
      <c r="C6" s="46" t="s">
        <v>875</v>
      </c>
      <c r="D6" s="9" t="s">
        <v>876</v>
      </c>
      <c r="E6" s="9" t="s">
        <v>22</v>
      </c>
      <c r="F6" s="9" t="s">
        <v>877</v>
      </c>
      <c r="G6" s="9">
        <v>8101257179</v>
      </c>
      <c r="H6" s="9" t="s">
        <v>878</v>
      </c>
      <c r="I6" s="47" t="str">
        <f t="shared" ref="I6:I18" si="0">LEFT(F6,12)</f>
        <v>CC-13   BCEM</v>
      </c>
      <c r="J6" s="47" t="str">
        <f t="shared" ref="J6:J18" si="1">RIGHT(I6,3)</f>
        <v>CEM</v>
      </c>
      <c r="K6" s="47">
        <v>8.61</v>
      </c>
    </row>
    <row r="7" spans="1:18" s="1" customFormat="1" ht="49.5" customHeight="1" x14ac:dyDescent="0.3">
      <c r="A7" s="46" t="s">
        <v>879</v>
      </c>
      <c r="B7" s="46" t="s">
        <v>880</v>
      </c>
      <c r="C7" s="46" t="s">
        <v>881</v>
      </c>
      <c r="D7" s="9" t="s">
        <v>882</v>
      </c>
      <c r="E7" s="9" t="s">
        <v>22</v>
      </c>
      <c r="F7" s="9" t="s">
        <v>877</v>
      </c>
      <c r="G7" s="9">
        <v>9609960132</v>
      </c>
      <c r="H7" s="9" t="s">
        <v>878</v>
      </c>
      <c r="I7" s="47" t="str">
        <f t="shared" si="0"/>
        <v>CC-13   BCEM</v>
      </c>
      <c r="J7" s="47" t="str">
        <f t="shared" si="1"/>
        <v>CEM</v>
      </c>
      <c r="K7" s="47">
        <v>8.6199999999999992</v>
      </c>
    </row>
    <row r="8" spans="1:18" s="1" customFormat="1" ht="49.5" customHeight="1" x14ac:dyDescent="0.3">
      <c r="A8" s="46" t="s">
        <v>883</v>
      </c>
      <c r="B8" s="46" t="s">
        <v>884</v>
      </c>
      <c r="C8" s="46" t="s">
        <v>509</v>
      </c>
      <c r="D8" s="9" t="s">
        <v>885</v>
      </c>
      <c r="E8" s="9" t="s">
        <v>22</v>
      </c>
      <c r="F8" s="9" t="s">
        <v>886</v>
      </c>
      <c r="G8" s="9">
        <v>6297909657</v>
      </c>
      <c r="H8" s="9" t="s">
        <v>878</v>
      </c>
      <c r="I8" s="47" t="str">
        <f t="shared" si="0"/>
        <v>CC-13   BCEM</v>
      </c>
      <c r="J8" s="47" t="str">
        <f t="shared" si="1"/>
        <v>CEM</v>
      </c>
      <c r="K8" s="47">
        <v>8.6199999999999992</v>
      </c>
    </row>
    <row r="9" spans="1:18" s="1" customFormat="1" ht="49.5" customHeight="1" x14ac:dyDescent="0.3">
      <c r="A9" s="46" t="s">
        <v>887</v>
      </c>
      <c r="B9" s="46" t="s">
        <v>888</v>
      </c>
      <c r="C9" s="46" t="s">
        <v>540</v>
      </c>
      <c r="D9" s="9" t="s">
        <v>889</v>
      </c>
      <c r="E9" s="9" t="s">
        <v>22</v>
      </c>
      <c r="F9" s="9" t="s">
        <v>877</v>
      </c>
      <c r="G9" s="9">
        <v>9749909353</v>
      </c>
      <c r="H9" s="9" t="s">
        <v>878</v>
      </c>
      <c r="I9" s="47" t="str">
        <f t="shared" si="0"/>
        <v>CC-13   BCEM</v>
      </c>
      <c r="J9" s="47" t="str">
        <f t="shared" si="1"/>
        <v>CEM</v>
      </c>
      <c r="K9" s="47">
        <v>8.6199999999999992</v>
      </c>
    </row>
    <row r="10" spans="1:18" s="1" customFormat="1" ht="49.5" customHeight="1" x14ac:dyDescent="0.3">
      <c r="A10" s="46" t="s">
        <v>890</v>
      </c>
      <c r="B10" s="46" t="s">
        <v>891</v>
      </c>
      <c r="C10" s="46" t="s">
        <v>155</v>
      </c>
      <c r="D10" s="9" t="s">
        <v>892</v>
      </c>
      <c r="E10" s="9" t="s">
        <v>22</v>
      </c>
      <c r="F10" s="9" t="s">
        <v>877</v>
      </c>
      <c r="G10" s="9">
        <v>6296642241</v>
      </c>
      <c r="H10" s="9" t="s">
        <v>878</v>
      </c>
      <c r="I10" s="47" t="str">
        <f t="shared" si="0"/>
        <v>CC-13   BCEM</v>
      </c>
      <c r="J10" s="47" t="str">
        <f t="shared" si="1"/>
        <v>CEM</v>
      </c>
      <c r="K10" s="47">
        <v>8.6999999999999993</v>
      </c>
    </row>
    <row r="11" spans="1:18" s="1" customFormat="1" ht="49.5" customHeight="1" x14ac:dyDescent="0.3">
      <c r="A11" s="46" t="s">
        <v>893</v>
      </c>
      <c r="B11" s="46" t="s">
        <v>894</v>
      </c>
      <c r="C11" s="46" t="s">
        <v>895</v>
      </c>
      <c r="D11" s="9" t="s">
        <v>896</v>
      </c>
      <c r="E11" s="9" t="s">
        <v>22</v>
      </c>
      <c r="F11" s="9" t="s">
        <v>877</v>
      </c>
      <c r="G11" s="9">
        <v>7001148865</v>
      </c>
      <c r="H11" s="9" t="s">
        <v>878</v>
      </c>
      <c r="I11" s="47" t="str">
        <f t="shared" si="0"/>
        <v>CC-13   BCEM</v>
      </c>
      <c r="J11" s="47" t="str">
        <f t="shared" si="1"/>
        <v>CEM</v>
      </c>
      <c r="K11" s="47">
        <v>8.76</v>
      </c>
    </row>
    <row r="12" spans="1:18" s="1" customFormat="1" ht="49.5" customHeight="1" x14ac:dyDescent="0.3">
      <c r="A12" s="46" t="s">
        <v>897</v>
      </c>
      <c r="B12" s="46" t="s">
        <v>898</v>
      </c>
      <c r="C12" s="46" t="s">
        <v>899</v>
      </c>
      <c r="D12" s="9" t="s">
        <v>900</v>
      </c>
      <c r="E12" s="9" t="s">
        <v>22</v>
      </c>
      <c r="F12" s="9" t="s">
        <v>877</v>
      </c>
      <c r="G12" s="9">
        <v>8942870618</v>
      </c>
      <c r="H12" s="9" t="s">
        <v>878</v>
      </c>
      <c r="I12" s="47" t="str">
        <f t="shared" si="0"/>
        <v>CC-13   BCEM</v>
      </c>
      <c r="J12" s="47" t="str">
        <f t="shared" si="1"/>
        <v>CEM</v>
      </c>
      <c r="K12" s="47">
        <v>8.86</v>
      </c>
    </row>
    <row r="13" spans="1:18" s="1" customFormat="1" ht="49.5" customHeight="1" x14ac:dyDescent="0.3">
      <c r="A13" s="46" t="s">
        <v>901</v>
      </c>
      <c r="B13" s="46" t="s">
        <v>902</v>
      </c>
      <c r="C13" s="46" t="s">
        <v>903</v>
      </c>
      <c r="D13" s="9" t="s">
        <v>904</v>
      </c>
      <c r="E13" s="9" t="s">
        <v>22</v>
      </c>
      <c r="F13" s="9" t="s">
        <v>877</v>
      </c>
      <c r="G13" s="9">
        <v>6294724284</v>
      </c>
      <c r="H13" s="9" t="s">
        <v>878</v>
      </c>
      <c r="I13" s="47" t="str">
        <f t="shared" si="0"/>
        <v>CC-13   BCEM</v>
      </c>
      <c r="J13" s="47" t="str">
        <f t="shared" si="1"/>
        <v>CEM</v>
      </c>
      <c r="K13" s="47">
        <v>8.9</v>
      </c>
    </row>
    <row r="14" spans="1:18" s="1" customFormat="1" ht="49.5" customHeight="1" x14ac:dyDescent="0.3">
      <c r="A14" s="46" t="s">
        <v>905</v>
      </c>
      <c r="B14" s="46" t="s">
        <v>906</v>
      </c>
      <c r="C14" s="46" t="s">
        <v>907</v>
      </c>
      <c r="D14" s="9" t="s">
        <v>908</v>
      </c>
      <c r="E14" s="9" t="s">
        <v>22</v>
      </c>
      <c r="F14" s="9" t="s">
        <v>877</v>
      </c>
      <c r="G14" s="9">
        <v>6295655201</v>
      </c>
      <c r="H14" s="9" t="s">
        <v>878</v>
      </c>
      <c r="I14" s="47" t="str">
        <f t="shared" si="0"/>
        <v>CC-13   BCEM</v>
      </c>
      <c r="J14" s="47" t="str">
        <f t="shared" si="1"/>
        <v>CEM</v>
      </c>
      <c r="K14" s="47">
        <v>8.93</v>
      </c>
    </row>
    <row r="15" spans="1:18" s="1" customFormat="1" ht="49.5" customHeight="1" x14ac:dyDescent="0.3">
      <c r="A15" s="46" t="s">
        <v>909</v>
      </c>
      <c r="B15" s="46" t="s">
        <v>910</v>
      </c>
      <c r="C15" s="46" t="s">
        <v>911</v>
      </c>
      <c r="D15" s="9" t="s">
        <v>912</v>
      </c>
      <c r="E15" s="9" t="s">
        <v>22</v>
      </c>
      <c r="F15" s="9" t="s">
        <v>877</v>
      </c>
      <c r="G15" s="9">
        <v>8116752942</v>
      </c>
      <c r="H15" s="9" t="s">
        <v>878</v>
      </c>
      <c r="I15" s="47" t="str">
        <f t="shared" si="0"/>
        <v>CC-13   BCEM</v>
      </c>
      <c r="J15" s="47" t="str">
        <f t="shared" si="1"/>
        <v>CEM</v>
      </c>
      <c r="K15" s="47">
        <v>8.99</v>
      </c>
    </row>
    <row r="16" spans="1:18" s="1" customFormat="1" ht="49.5" customHeight="1" x14ac:dyDescent="0.3">
      <c r="A16" s="46" t="s">
        <v>913</v>
      </c>
      <c r="B16" s="46" t="s">
        <v>914</v>
      </c>
      <c r="C16" s="46" t="s">
        <v>915</v>
      </c>
      <c r="D16" s="9" t="s">
        <v>916</v>
      </c>
      <c r="E16" s="9" t="s">
        <v>22</v>
      </c>
      <c r="F16" s="9" t="s">
        <v>877</v>
      </c>
      <c r="G16" s="9">
        <v>7319325318</v>
      </c>
      <c r="H16" s="9" t="s">
        <v>878</v>
      </c>
      <c r="I16" s="47" t="str">
        <f t="shared" si="0"/>
        <v>CC-13   BCEM</v>
      </c>
      <c r="J16" s="47" t="str">
        <f t="shared" si="1"/>
        <v>CEM</v>
      </c>
      <c r="K16" s="47">
        <v>9</v>
      </c>
    </row>
    <row r="17" spans="1:11" s="1" customFormat="1" ht="49.5" customHeight="1" x14ac:dyDescent="0.3">
      <c r="A17" s="46" t="s">
        <v>917</v>
      </c>
      <c r="B17" s="46" t="s">
        <v>918</v>
      </c>
      <c r="C17" s="46" t="s">
        <v>171</v>
      </c>
      <c r="D17" s="9" t="s">
        <v>919</v>
      </c>
      <c r="E17" s="9" t="s">
        <v>29</v>
      </c>
      <c r="F17" s="9" t="s">
        <v>877</v>
      </c>
      <c r="G17" s="9">
        <v>6297092034</v>
      </c>
      <c r="H17" s="9" t="s">
        <v>878</v>
      </c>
      <c r="I17" s="47" t="str">
        <f t="shared" si="0"/>
        <v>CC-13   BCEM</v>
      </c>
      <c r="J17" s="47" t="str">
        <f t="shared" si="1"/>
        <v>CEM</v>
      </c>
      <c r="K17" s="47">
        <v>9.0399999999999991</v>
      </c>
    </row>
    <row r="18" spans="1:11" s="1" customFormat="1" ht="49.5" customHeight="1" x14ac:dyDescent="0.3">
      <c r="A18" s="46" t="s">
        <v>920</v>
      </c>
      <c r="B18" s="46" t="s">
        <v>921</v>
      </c>
      <c r="C18" s="46" t="s">
        <v>922</v>
      </c>
      <c r="D18" s="9" t="s">
        <v>923</v>
      </c>
      <c r="E18" s="9" t="s">
        <v>22</v>
      </c>
      <c r="F18" s="9" t="s">
        <v>877</v>
      </c>
      <c r="G18" s="9">
        <v>8537980255</v>
      </c>
      <c r="H18" s="9" t="s">
        <v>878</v>
      </c>
      <c r="I18" s="47" t="str">
        <f t="shared" si="0"/>
        <v>CC-13   BCEM</v>
      </c>
      <c r="J18" s="47" t="str">
        <f t="shared" si="1"/>
        <v>CEM</v>
      </c>
      <c r="K18" s="47">
        <v>9.2100000000000009</v>
      </c>
    </row>
  </sheetData>
  <mergeCells count="3">
    <mergeCell ref="A4:K4"/>
    <mergeCell ref="A3:K3"/>
    <mergeCell ref="A1:K2"/>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Roman,Regular"&amp;12&amp;Kffffff&amp;A</oddHeader>
    <oddFooter>&amp;C&amp;"Times New Roman,Regular"&amp;12&amp;KffffffPage &amp;P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4"/>
  <sheetViews>
    <sheetView zoomScaleNormal="100" workbookViewId="0">
      <selection activeCell="T9" sqref="T9"/>
    </sheetView>
  </sheetViews>
  <sheetFormatPr defaultColWidth="11.6640625" defaultRowHeight="14.4" x14ac:dyDescent="0.3"/>
  <cols>
    <col min="2" max="2" width="12.44140625" customWidth="1"/>
    <col min="6" max="9" width="11.5546875" hidden="1"/>
    <col min="13" max="13" width="13.6640625" customWidth="1"/>
    <col min="14" max="14" width="13.5546875" customWidth="1"/>
    <col min="15" max="15" width="13.109375" customWidth="1"/>
    <col min="16" max="16" width="14.109375" customWidth="1"/>
    <col min="17" max="17" width="13.6640625" customWidth="1"/>
  </cols>
  <sheetData>
    <row r="1" spans="1:18" ht="28.8" customHeight="1" x14ac:dyDescent="0.3">
      <c r="A1" s="31"/>
      <c r="B1" s="32"/>
      <c r="C1" s="32"/>
      <c r="D1" s="32"/>
      <c r="E1" s="32"/>
      <c r="F1" s="32"/>
      <c r="G1" s="32"/>
      <c r="H1" s="32"/>
      <c r="I1" s="32"/>
      <c r="J1" s="32"/>
      <c r="K1" s="33"/>
      <c r="L1" s="9" t="s">
        <v>0</v>
      </c>
      <c r="M1" s="9" t="s">
        <v>1</v>
      </c>
      <c r="N1" s="9" t="s">
        <v>2</v>
      </c>
      <c r="O1" s="9" t="s">
        <v>3</v>
      </c>
      <c r="P1" s="9" t="s">
        <v>4</v>
      </c>
      <c r="Q1" s="9" t="s">
        <v>5</v>
      </c>
      <c r="R1" s="9" t="s">
        <v>6</v>
      </c>
    </row>
    <row r="2" spans="1:18" ht="28.8" x14ac:dyDescent="0.3">
      <c r="A2" s="34"/>
      <c r="B2" s="35"/>
      <c r="C2" s="35"/>
      <c r="D2" s="35"/>
      <c r="E2" s="35"/>
      <c r="F2" s="35"/>
      <c r="G2" s="35"/>
      <c r="H2" s="35"/>
      <c r="I2" s="35"/>
      <c r="J2" s="35"/>
      <c r="K2" s="36"/>
      <c r="L2" s="9" t="s">
        <v>7</v>
      </c>
      <c r="M2" s="9">
        <f>COUNTIFS(K1:K495, "&gt;=9.01", K1:K495, "&lt;=10")</f>
        <v>3</v>
      </c>
      <c r="N2" s="9">
        <f>COUNTIFS(K1:K495, "&gt;=8.01", K1:K495, "&lt;=9")</f>
        <v>6</v>
      </c>
      <c r="O2" s="9">
        <f>COUNTIFS(K1:K495, "&gt;=7.01", K1:K495, "&lt;=8")</f>
        <v>0</v>
      </c>
      <c r="P2" s="9">
        <f>COUNTIFS(K1:K495, "&gt;=6.01", K1:K495, "&lt;=7")</f>
        <v>0</v>
      </c>
      <c r="Q2" s="9">
        <f>COUNTIFS(K1:K495, "&gt;=5.01", K1:K495, "&lt;=6")</f>
        <v>0</v>
      </c>
      <c r="R2" s="9">
        <f>SUM(M2:Q2)</f>
        <v>9</v>
      </c>
    </row>
    <row r="3" spans="1:18" ht="21" x14ac:dyDescent="0.4">
      <c r="A3" s="16" t="s">
        <v>1729</v>
      </c>
      <c r="B3" s="17"/>
      <c r="C3" s="17"/>
      <c r="D3" s="17"/>
      <c r="E3" s="17"/>
      <c r="F3" s="17"/>
      <c r="G3" s="17"/>
      <c r="H3" s="17"/>
      <c r="I3" s="17"/>
      <c r="J3" s="17"/>
      <c r="K3" s="28"/>
    </row>
    <row r="4" spans="1:18" ht="18" x14ac:dyDescent="0.35">
      <c r="A4" s="29" t="s">
        <v>1738</v>
      </c>
      <c r="B4" s="30"/>
      <c r="C4" s="30"/>
      <c r="D4" s="30"/>
      <c r="E4" s="30"/>
      <c r="F4" s="30"/>
      <c r="G4" s="30"/>
      <c r="H4" s="30"/>
      <c r="I4" s="30"/>
      <c r="J4" s="30"/>
      <c r="K4" s="30"/>
    </row>
    <row r="5" spans="1:18" s="44" customFormat="1" ht="31.2" x14ac:dyDescent="0.3">
      <c r="A5" s="43" t="s">
        <v>8</v>
      </c>
      <c r="B5" s="43" t="s">
        <v>9</v>
      </c>
      <c r="C5" s="43" t="s">
        <v>10</v>
      </c>
      <c r="D5" s="43" t="s">
        <v>11</v>
      </c>
      <c r="E5" s="43" t="s">
        <v>12</v>
      </c>
      <c r="F5" s="43" t="s">
        <v>13</v>
      </c>
      <c r="G5" s="43" t="s">
        <v>14</v>
      </c>
      <c r="H5" s="43" t="s">
        <v>15</v>
      </c>
      <c r="I5" s="43"/>
      <c r="J5" s="43" t="s">
        <v>666</v>
      </c>
      <c r="K5" s="44" t="s">
        <v>16</v>
      </c>
    </row>
    <row r="6" spans="1:18" s="1" customFormat="1" ht="49.5" customHeight="1" x14ac:dyDescent="0.3">
      <c r="A6" s="46" t="s">
        <v>924</v>
      </c>
      <c r="B6" s="46" t="s">
        <v>925</v>
      </c>
      <c r="C6" s="46" t="s">
        <v>926</v>
      </c>
      <c r="D6" s="9" t="s">
        <v>927</v>
      </c>
      <c r="E6" s="9" t="s">
        <v>22</v>
      </c>
      <c r="F6" s="9" t="s">
        <v>928</v>
      </c>
      <c r="G6" s="9">
        <v>8967320257</v>
      </c>
      <c r="H6" s="9" t="s">
        <v>878</v>
      </c>
      <c r="I6" s="47" t="str">
        <f t="shared" ref="I6:I14" si="0">LEFT(F6,12)</f>
        <v>CC-13   BBOT</v>
      </c>
      <c r="J6" s="47" t="str">
        <f t="shared" ref="J6:J14" si="1">RIGHT(I6,3)</f>
        <v>BOT</v>
      </c>
      <c r="K6" s="47">
        <v>8.0299999999999994</v>
      </c>
    </row>
    <row r="7" spans="1:18" s="1" customFormat="1" ht="49.5" customHeight="1" x14ac:dyDescent="0.3">
      <c r="A7" s="46" t="s">
        <v>929</v>
      </c>
      <c r="B7" s="46" t="s">
        <v>930</v>
      </c>
      <c r="C7" s="46" t="s">
        <v>931</v>
      </c>
      <c r="D7" s="9" t="s">
        <v>932</v>
      </c>
      <c r="E7" s="9" t="s">
        <v>22</v>
      </c>
      <c r="F7" s="9" t="s">
        <v>928</v>
      </c>
      <c r="G7" s="9">
        <v>9635625347</v>
      </c>
      <c r="H7" s="9" t="s">
        <v>878</v>
      </c>
      <c r="I7" s="47" t="str">
        <f t="shared" si="0"/>
        <v>CC-13   BBOT</v>
      </c>
      <c r="J7" s="47" t="str">
        <f t="shared" si="1"/>
        <v>BOT</v>
      </c>
      <c r="K7" s="47">
        <v>8.39</v>
      </c>
    </row>
    <row r="8" spans="1:18" s="1" customFormat="1" ht="49.5" customHeight="1" x14ac:dyDescent="0.3">
      <c r="A8" s="46" t="s">
        <v>933</v>
      </c>
      <c r="B8" s="46" t="s">
        <v>934</v>
      </c>
      <c r="C8" s="46" t="s">
        <v>935</v>
      </c>
      <c r="D8" s="9" t="s">
        <v>936</v>
      </c>
      <c r="E8" s="9" t="s">
        <v>22</v>
      </c>
      <c r="F8" s="9" t="s">
        <v>928</v>
      </c>
      <c r="G8" s="9">
        <v>9635294472</v>
      </c>
      <c r="H8" s="9" t="s">
        <v>878</v>
      </c>
      <c r="I8" s="47" t="str">
        <f t="shared" si="0"/>
        <v>CC-13   BBOT</v>
      </c>
      <c r="J8" s="47" t="str">
        <f t="shared" si="1"/>
        <v>BOT</v>
      </c>
      <c r="K8" s="47">
        <v>8.48</v>
      </c>
    </row>
    <row r="9" spans="1:18" s="1" customFormat="1" ht="49.5" customHeight="1" x14ac:dyDescent="0.3">
      <c r="A9" s="46" t="s">
        <v>937</v>
      </c>
      <c r="B9" s="46" t="s">
        <v>938</v>
      </c>
      <c r="C9" s="46" t="s">
        <v>939</v>
      </c>
      <c r="D9" s="9" t="s">
        <v>940</v>
      </c>
      <c r="E9" s="9" t="s">
        <v>29</v>
      </c>
      <c r="F9" s="9" t="s">
        <v>928</v>
      </c>
      <c r="G9" s="9">
        <v>7061310281</v>
      </c>
      <c r="H9" s="9" t="s">
        <v>878</v>
      </c>
      <c r="I9" s="47" t="str">
        <f t="shared" si="0"/>
        <v>CC-13   BBOT</v>
      </c>
      <c r="J9" s="47" t="str">
        <f t="shared" si="1"/>
        <v>BOT</v>
      </c>
      <c r="K9" s="47">
        <v>8.48</v>
      </c>
    </row>
    <row r="10" spans="1:18" s="1" customFormat="1" ht="49.5" customHeight="1" x14ac:dyDescent="0.3">
      <c r="A10" s="46" t="s">
        <v>941</v>
      </c>
      <c r="B10" s="46" t="s">
        <v>942</v>
      </c>
      <c r="C10" s="46" t="s">
        <v>943</v>
      </c>
      <c r="D10" s="9" t="s">
        <v>944</v>
      </c>
      <c r="E10" s="9" t="s">
        <v>22</v>
      </c>
      <c r="F10" s="9" t="s">
        <v>928</v>
      </c>
      <c r="G10" s="9">
        <v>7501899959</v>
      </c>
      <c r="H10" s="9" t="s">
        <v>878</v>
      </c>
      <c r="I10" s="47" t="str">
        <f t="shared" si="0"/>
        <v>CC-13   BBOT</v>
      </c>
      <c r="J10" s="47" t="str">
        <f t="shared" si="1"/>
        <v>BOT</v>
      </c>
      <c r="K10" s="47">
        <v>8.65</v>
      </c>
    </row>
    <row r="11" spans="1:18" s="1" customFormat="1" ht="49.5" customHeight="1" x14ac:dyDescent="0.3">
      <c r="A11" s="46" t="s">
        <v>945</v>
      </c>
      <c r="B11" s="46" t="s">
        <v>946</v>
      </c>
      <c r="C11" s="46" t="s">
        <v>947</v>
      </c>
      <c r="D11" s="9" t="s">
        <v>948</v>
      </c>
      <c r="E11" s="9" t="s">
        <v>22</v>
      </c>
      <c r="F11" s="9" t="s">
        <v>928</v>
      </c>
      <c r="G11" s="9">
        <v>7319089111</v>
      </c>
      <c r="H11" s="9" t="s">
        <v>878</v>
      </c>
      <c r="I11" s="47" t="str">
        <f t="shared" si="0"/>
        <v>CC-13   BBOT</v>
      </c>
      <c r="J11" s="47" t="str">
        <f t="shared" si="1"/>
        <v>BOT</v>
      </c>
      <c r="K11" s="47">
        <v>8.83</v>
      </c>
    </row>
    <row r="12" spans="1:18" s="1" customFormat="1" ht="49.5" customHeight="1" x14ac:dyDescent="0.3">
      <c r="A12" s="46" t="s">
        <v>949</v>
      </c>
      <c r="B12" s="46" t="s">
        <v>950</v>
      </c>
      <c r="C12" s="46" t="s">
        <v>136</v>
      </c>
      <c r="D12" s="9" t="s">
        <v>951</v>
      </c>
      <c r="E12" s="9" t="s">
        <v>29</v>
      </c>
      <c r="F12" s="9" t="s">
        <v>928</v>
      </c>
      <c r="G12" s="9">
        <v>9932874327</v>
      </c>
      <c r="H12" s="9" t="s">
        <v>878</v>
      </c>
      <c r="I12" s="47" t="str">
        <f t="shared" si="0"/>
        <v>CC-13   BBOT</v>
      </c>
      <c r="J12" s="47" t="str">
        <f t="shared" si="1"/>
        <v>BOT</v>
      </c>
      <c r="K12" s="47">
        <v>9.1999999999999993</v>
      </c>
    </row>
    <row r="13" spans="1:18" s="1" customFormat="1" ht="49.5" customHeight="1" x14ac:dyDescent="0.3">
      <c r="A13" s="46" t="s">
        <v>952</v>
      </c>
      <c r="B13" s="46" t="s">
        <v>953</v>
      </c>
      <c r="C13" s="46" t="s">
        <v>954</v>
      </c>
      <c r="D13" s="9" t="s">
        <v>955</v>
      </c>
      <c r="E13" s="9" t="s">
        <v>29</v>
      </c>
      <c r="F13" s="9" t="s">
        <v>928</v>
      </c>
      <c r="G13" s="9">
        <v>9932918077</v>
      </c>
      <c r="H13" s="9" t="s">
        <v>878</v>
      </c>
      <c r="I13" s="47" t="str">
        <f t="shared" si="0"/>
        <v>CC-13   BBOT</v>
      </c>
      <c r="J13" s="47" t="str">
        <f t="shared" si="1"/>
        <v>BOT</v>
      </c>
      <c r="K13" s="47">
        <v>9.2100000000000009</v>
      </c>
    </row>
    <row r="14" spans="1:18" s="1" customFormat="1" ht="49.5" customHeight="1" x14ac:dyDescent="0.3">
      <c r="A14" s="46" t="s">
        <v>956</v>
      </c>
      <c r="B14" s="46" t="s">
        <v>957</v>
      </c>
      <c r="C14" s="46" t="s">
        <v>958</v>
      </c>
      <c r="D14" s="9" t="s">
        <v>959</v>
      </c>
      <c r="E14" s="9" t="s">
        <v>29</v>
      </c>
      <c r="F14" s="9" t="s">
        <v>928</v>
      </c>
      <c r="G14" s="9">
        <v>7602081882</v>
      </c>
      <c r="H14" s="9" t="s">
        <v>878</v>
      </c>
      <c r="I14" s="47" t="str">
        <f t="shared" si="0"/>
        <v>CC-13   BBOT</v>
      </c>
      <c r="J14" s="47" t="str">
        <f t="shared" si="1"/>
        <v>BOT</v>
      </c>
      <c r="K14" s="47">
        <v>9.27</v>
      </c>
    </row>
  </sheetData>
  <mergeCells count="3">
    <mergeCell ref="A4:K4"/>
    <mergeCell ref="A3:K3"/>
    <mergeCell ref="A1:K2"/>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Roman,Regular"&amp;12&amp;Kffffff&amp;A</oddHeader>
    <oddFooter>&amp;C&amp;"Times New Roman,Regular"&amp;12&amp;KffffffPage &amp;P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15"/>
  <sheetViews>
    <sheetView zoomScaleNormal="100" workbookViewId="0">
      <selection activeCell="T8" sqref="T8"/>
    </sheetView>
  </sheetViews>
  <sheetFormatPr defaultColWidth="11.6640625" defaultRowHeight="14.4" x14ac:dyDescent="0.3"/>
  <cols>
    <col min="6" max="9" width="11.5546875" hidden="1"/>
    <col min="13" max="13" width="15.21875" customWidth="1"/>
    <col min="14" max="14" width="15.77734375" customWidth="1"/>
    <col min="15" max="15" width="14.6640625" customWidth="1"/>
    <col min="16" max="16" width="15.44140625" customWidth="1"/>
    <col min="17" max="17" width="13.44140625" customWidth="1"/>
  </cols>
  <sheetData>
    <row r="1" spans="1:18" x14ac:dyDescent="0.3">
      <c r="A1" s="31"/>
      <c r="B1" s="32"/>
      <c r="C1" s="32"/>
      <c r="D1" s="32"/>
      <c r="E1" s="32"/>
      <c r="F1" s="32"/>
      <c r="G1" s="32"/>
      <c r="H1" s="32"/>
      <c r="I1" s="32"/>
      <c r="J1" s="32"/>
      <c r="K1" s="33"/>
    </row>
    <row r="2" spans="1:18" x14ac:dyDescent="0.3">
      <c r="A2" s="34"/>
      <c r="B2" s="35"/>
      <c r="C2" s="35"/>
      <c r="D2" s="35"/>
      <c r="E2" s="35"/>
      <c r="F2" s="35"/>
      <c r="G2" s="35"/>
      <c r="H2" s="35"/>
      <c r="I2" s="35"/>
      <c r="J2" s="35"/>
      <c r="K2" s="36"/>
    </row>
    <row r="3" spans="1:18" ht="21" x14ac:dyDescent="0.4">
      <c r="A3" s="16" t="s">
        <v>1729</v>
      </c>
      <c r="B3" s="17"/>
      <c r="C3" s="17"/>
      <c r="D3" s="17"/>
      <c r="E3" s="17"/>
      <c r="F3" s="17"/>
      <c r="G3" s="17"/>
      <c r="H3" s="17"/>
      <c r="I3" s="17"/>
      <c r="J3" s="17"/>
      <c r="K3" s="28"/>
    </row>
    <row r="4" spans="1:18" ht="18" x14ac:dyDescent="0.35">
      <c r="A4" s="29" t="s">
        <v>1737</v>
      </c>
      <c r="B4" s="30"/>
      <c r="C4" s="30"/>
      <c r="D4" s="30"/>
      <c r="E4" s="30"/>
      <c r="F4" s="30"/>
      <c r="G4" s="30"/>
      <c r="H4" s="30"/>
      <c r="I4" s="30"/>
      <c r="J4" s="30"/>
      <c r="K4" s="30"/>
      <c r="L4" s="9" t="s">
        <v>0</v>
      </c>
      <c r="M4" s="9" t="s">
        <v>1</v>
      </c>
      <c r="N4" s="9" t="s">
        <v>2</v>
      </c>
      <c r="O4" s="9" t="s">
        <v>3</v>
      </c>
      <c r="P4" s="9" t="s">
        <v>4</v>
      </c>
      <c r="Q4" s="9" t="s">
        <v>5</v>
      </c>
      <c r="R4" s="9" t="s">
        <v>6</v>
      </c>
    </row>
    <row r="5" spans="1:18" s="44" customFormat="1" ht="31.2" x14ac:dyDescent="0.3">
      <c r="A5" s="43" t="s">
        <v>8</v>
      </c>
      <c r="B5" s="43" t="s">
        <v>9</v>
      </c>
      <c r="C5" s="43" t="s">
        <v>10</v>
      </c>
      <c r="D5" s="43" t="s">
        <v>11</v>
      </c>
      <c r="E5" s="43" t="s">
        <v>12</v>
      </c>
      <c r="F5" s="43" t="s">
        <v>13</v>
      </c>
      <c r="G5" s="43" t="s">
        <v>14</v>
      </c>
      <c r="H5" s="43" t="s">
        <v>15</v>
      </c>
      <c r="I5" s="43"/>
      <c r="J5" s="43" t="s">
        <v>666</v>
      </c>
      <c r="K5" s="44" t="s">
        <v>16</v>
      </c>
      <c r="L5" s="44" t="s">
        <v>7</v>
      </c>
      <c r="M5" s="44">
        <f>COUNTIFS(K4:K498, "&gt;=9.01", K4:K498, "&lt;=10")</f>
        <v>2</v>
      </c>
      <c r="N5" s="44">
        <f>COUNTIFS(K4:K498, "&gt;=8.01", K4:K498, "&lt;=9")</f>
        <v>5</v>
      </c>
      <c r="O5" s="44">
        <f>COUNTIFS(K4:K498, "&gt;=7.01", K4:K498, "&lt;=8")</f>
        <v>3</v>
      </c>
      <c r="P5" s="44">
        <f>COUNTIFS(K4:K498, "&gt;=6.01", K4:K498, "&lt;=7")</f>
        <v>0</v>
      </c>
      <c r="Q5" s="44">
        <f>COUNTIFS(K4:K498, "&gt;=5.01", K4:K498, "&lt;=6")</f>
        <v>0</v>
      </c>
      <c r="R5" s="44">
        <f>SUM(M5:Q5)</f>
        <v>10</v>
      </c>
    </row>
    <row r="6" spans="1:18" s="1" customFormat="1" ht="49.5" customHeight="1" x14ac:dyDescent="0.3">
      <c r="A6" s="46" t="s">
        <v>960</v>
      </c>
      <c r="B6" s="46" t="s">
        <v>961</v>
      </c>
      <c r="C6" s="46" t="s">
        <v>962</v>
      </c>
      <c r="D6" s="9" t="s">
        <v>963</v>
      </c>
      <c r="E6" s="9" t="s">
        <v>22</v>
      </c>
      <c r="F6" s="9" t="s">
        <v>964</v>
      </c>
      <c r="G6" s="9">
        <v>7384242154</v>
      </c>
      <c r="H6" s="9" t="s">
        <v>878</v>
      </c>
      <c r="I6" s="47" t="str">
        <f t="shared" ref="I6:I15" si="0">LEFT(F6,12)</f>
        <v>CC-13   BZOO</v>
      </c>
      <c r="J6" s="47" t="str">
        <f t="shared" ref="J6:J15" si="1">RIGHT(I6,3)</f>
        <v>ZOO</v>
      </c>
      <c r="K6" s="47">
        <v>7.28</v>
      </c>
    </row>
    <row r="7" spans="1:18" s="1" customFormat="1" ht="49.5" customHeight="1" x14ac:dyDescent="0.3">
      <c r="A7" s="46" t="s">
        <v>965</v>
      </c>
      <c r="B7" s="46" t="s">
        <v>966</v>
      </c>
      <c r="C7" s="46" t="s">
        <v>967</v>
      </c>
      <c r="D7" s="9" t="s">
        <v>968</v>
      </c>
      <c r="E7" s="9" t="s">
        <v>29</v>
      </c>
      <c r="F7" s="9" t="s">
        <v>964</v>
      </c>
      <c r="G7" s="9">
        <v>6295091837</v>
      </c>
      <c r="H7" s="9" t="s">
        <v>878</v>
      </c>
      <c r="I7" s="47" t="str">
        <f t="shared" si="0"/>
        <v>CC-13   BZOO</v>
      </c>
      <c r="J7" s="47" t="str">
        <f t="shared" si="1"/>
        <v>ZOO</v>
      </c>
      <c r="K7" s="47">
        <v>7.94</v>
      </c>
    </row>
    <row r="8" spans="1:18" s="1" customFormat="1" ht="49.5" customHeight="1" x14ac:dyDescent="0.3">
      <c r="A8" s="46" t="s">
        <v>969</v>
      </c>
      <c r="B8" s="46" t="s">
        <v>970</v>
      </c>
      <c r="C8" s="46" t="s">
        <v>863</v>
      </c>
      <c r="D8" s="9" t="s">
        <v>971</v>
      </c>
      <c r="E8" s="9" t="s">
        <v>29</v>
      </c>
      <c r="F8" s="9" t="s">
        <v>964</v>
      </c>
      <c r="G8" s="9">
        <v>7501534239</v>
      </c>
      <c r="H8" s="9" t="s">
        <v>878</v>
      </c>
      <c r="I8" s="47" t="str">
        <f t="shared" si="0"/>
        <v>CC-13   BZOO</v>
      </c>
      <c r="J8" s="47" t="str">
        <f t="shared" si="1"/>
        <v>ZOO</v>
      </c>
      <c r="K8" s="47">
        <v>8</v>
      </c>
    </row>
    <row r="9" spans="1:18" s="1" customFormat="1" ht="49.5" customHeight="1" x14ac:dyDescent="0.3">
      <c r="A9" s="46" t="s">
        <v>972</v>
      </c>
      <c r="B9" s="46" t="s">
        <v>973</v>
      </c>
      <c r="C9" s="46" t="s">
        <v>86</v>
      </c>
      <c r="D9" s="9" t="s">
        <v>974</v>
      </c>
      <c r="E9" s="9" t="s">
        <v>22</v>
      </c>
      <c r="F9" s="9" t="s">
        <v>964</v>
      </c>
      <c r="G9" s="9">
        <v>8617413144</v>
      </c>
      <c r="H9" s="9" t="s">
        <v>878</v>
      </c>
      <c r="I9" s="47" t="str">
        <f t="shared" si="0"/>
        <v>CC-13   BZOO</v>
      </c>
      <c r="J9" s="47" t="str">
        <f t="shared" si="1"/>
        <v>ZOO</v>
      </c>
      <c r="K9" s="47">
        <v>8.17</v>
      </c>
    </row>
    <row r="10" spans="1:18" s="1" customFormat="1" ht="49.5" customHeight="1" x14ac:dyDescent="0.3">
      <c r="A10" s="46" t="s">
        <v>975</v>
      </c>
      <c r="B10" s="46" t="s">
        <v>976</v>
      </c>
      <c r="C10" s="46" t="s">
        <v>977</v>
      </c>
      <c r="D10" s="9" t="s">
        <v>978</v>
      </c>
      <c r="E10" s="9" t="s">
        <v>22</v>
      </c>
      <c r="F10" s="9" t="s">
        <v>964</v>
      </c>
      <c r="G10" s="9">
        <v>8016428729</v>
      </c>
      <c r="H10" s="9" t="s">
        <v>878</v>
      </c>
      <c r="I10" s="47" t="str">
        <f t="shared" si="0"/>
        <v>CC-13   BZOO</v>
      </c>
      <c r="J10" s="47" t="str">
        <f t="shared" si="1"/>
        <v>ZOO</v>
      </c>
      <c r="K10" s="47">
        <v>8.39</v>
      </c>
    </row>
    <row r="11" spans="1:18" s="1" customFormat="1" ht="49.5" customHeight="1" x14ac:dyDescent="0.3">
      <c r="A11" s="46" t="s">
        <v>979</v>
      </c>
      <c r="B11" s="46" t="s">
        <v>980</v>
      </c>
      <c r="C11" s="46" t="s">
        <v>981</v>
      </c>
      <c r="D11" s="9" t="s">
        <v>982</v>
      </c>
      <c r="E11" s="9" t="s">
        <v>22</v>
      </c>
      <c r="F11" s="9" t="s">
        <v>964</v>
      </c>
      <c r="G11" s="9">
        <v>9635820262</v>
      </c>
      <c r="H11" s="9" t="s">
        <v>878</v>
      </c>
      <c r="I11" s="47" t="str">
        <f t="shared" si="0"/>
        <v>CC-13   BZOO</v>
      </c>
      <c r="J11" s="47" t="str">
        <f t="shared" si="1"/>
        <v>ZOO</v>
      </c>
      <c r="K11" s="47">
        <v>8.61</v>
      </c>
    </row>
    <row r="12" spans="1:18" s="1" customFormat="1" ht="49.5" customHeight="1" x14ac:dyDescent="0.3">
      <c r="A12" s="46" t="s">
        <v>983</v>
      </c>
      <c r="B12" s="46" t="s">
        <v>984</v>
      </c>
      <c r="C12" s="46" t="s">
        <v>985</v>
      </c>
      <c r="D12" s="9" t="s">
        <v>986</v>
      </c>
      <c r="E12" s="9" t="s">
        <v>22</v>
      </c>
      <c r="F12" s="9" t="s">
        <v>964</v>
      </c>
      <c r="G12" s="9">
        <v>8918738471</v>
      </c>
      <c r="H12" s="9" t="s">
        <v>878</v>
      </c>
      <c r="I12" s="47" t="str">
        <f t="shared" si="0"/>
        <v>CC-13   BZOO</v>
      </c>
      <c r="J12" s="47" t="str">
        <f t="shared" si="1"/>
        <v>ZOO</v>
      </c>
      <c r="K12" s="47">
        <v>8.65</v>
      </c>
    </row>
    <row r="13" spans="1:18" s="1" customFormat="1" ht="49.5" customHeight="1" x14ac:dyDescent="0.3">
      <c r="A13" s="46" t="s">
        <v>987</v>
      </c>
      <c r="B13" s="46" t="s">
        <v>988</v>
      </c>
      <c r="C13" s="46" t="s">
        <v>989</v>
      </c>
      <c r="D13" s="9" t="s">
        <v>990</v>
      </c>
      <c r="E13" s="9" t="s">
        <v>29</v>
      </c>
      <c r="F13" s="9" t="s">
        <v>964</v>
      </c>
      <c r="G13" s="9">
        <v>8538847915</v>
      </c>
      <c r="H13" s="9" t="s">
        <v>878</v>
      </c>
      <c r="I13" s="47" t="str">
        <f t="shared" si="0"/>
        <v>CC-13   BZOO</v>
      </c>
      <c r="J13" s="47" t="str">
        <f t="shared" si="1"/>
        <v>ZOO</v>
      </c>
      <c r="K13" s="47">
        <v>8.82</v>
      </c>
    </row>
    <row r="14" spans="1:18" s="1" customFormat="1" ht="49.5" customHeight="1" x14ac:dyDescent="0.3">
      <c r="A14" s="46" t="s">
        <v>991</v>
      </c>
      <c r="B14" s="46" t="s">
        <v>992</v>
      </c>
      <c r="C14" s="46" t="s">
        <v>947</v>
      </c>
      <c r="D14" s="9" t="s">
        <v>993</v>
      </c>
      <c r="E14" s="9" t="s">
        <v>22</v>
      </c>
      <c r="F14" s="9" t="s">
        <v>964</v>
      </c>
      <c r="G14" s="9">
        <v>8617612985</v>
      </c>
      <c r="H14" s="9" t="s">
        <v>878</v>
      </c>
      <c r="I14" s="47" t="str">
        <f t="shared" si="0"/>
        <v>CC-13   BZOO</v>
      </c>
      <c r="J14" s="47" t="str">
        <f t="shared" si="1"/>
        <v>ZOO</v>
      </c>
      <c r="K14" s="47">
        <v>9.01</v>
      </c>
    </row>
    <row r="15" spans="1:18" s="1" customFormat="1" ht="49.5" customHeight="1" x14ac:dyDescent="0.3">
      <c r="A15" s="46" t="s">
        <v>994</v>
      </c>
      <c r="B15" s="46" t="s">
        <v>995</v>
      </c>
      <c r="C15" s="46" t="s">
        <v>996</v>
      </c>
      <c r="D15" s="9" t="s">
        <v>997</v>
      </c>
      <c r="E15" s="9" t="s">
        <v>22</v>
      </c>
      <c r="F15" s="9" t="s">
        <v>964</v>
      </c>
      <c r="G15" s="9">
        <v>8145555988</v>
      </c>
      <c r="H15" s="9" t="s">
        <v>878</v>
      </c>
      <c r="I15" s="47" t="str">
        <f t="shared" si="0"/>
        <v>CC-13   BZOO</v>
      </c>
      <c r="J15" s="47" t="str">
        <f t="shared" si="1"/>
        <v>ZOO</v>
      </c>
      <c r="K15" s="47">
        <v>9.01</v>
      </c>
    </row>
  </sheetData>
  <mergeCells count="3">
    <mergeCell ref="A4:K4"/>
    <mergeCell ref="A3:K3"/>
    <mergeCell ref="A1:K2"/>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Roman,Regular"&amp;12&amp;Kffffff&amp;A</oddHeader>
    <oddFooter>&amp;C&amp;"Times New Roman,Regular"&amp;12&amp;KffffffPage &amp;P</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53"/>
  <sheetViews>
    <sheetView zoomScaleNormal="100" workbookViewId="0">
      <selection activeCell="T6" sqref="T6"/>
    </sheetView>
  </sheetViews>
  <sheetFormatPr defaultColWidth="11.6640625" defaultRowHeight="14.4" x14ac:dyDescent="0.3"/>
  <cols>
    <col min="2" max="2" width="13.77734375" customWidth="1"/>
    <col min="6" max="9" width="11.5546875" hidden="1"/>
    <col min="13" max="13" width="13.5546875" customWidth="1"/>
    <col min="14" max="14" width="15.21875" customWidth="1"/>
    <col min="15" max="15" width="13.44140625" customWidth="1"/>
    <col min="16" max="17" width="13.5546875" customWidth="1"/>
  </cols>
  <sheetData>
    <row r="1" spans="1:18" ht="28.8" x14ac:dyDescent="0.3">
      <c r="A1" s="31"/>
      <c r="B1" s="32"/>
      <c r="C1" s="32"/>
      <c r="D1" s="32"/>
      <c r="E1" s="32"/>
      <c r="F1" s="32"/>
      <c r="G1" s="32"/>
      <c r="H1" s="32"/>
      <c r="I1" s="32"/>
      <c r="J1" s="32"/>
      <c r="K1" s="33"/>
      <c r="L1" s="9" t="s">
        <v>0</v>
      </c>
      <c r="M1" s="9" t="s">
        <v>1</v>
      </c>
      <c r="N1" s="9" t="s">
        <v>2</v>
      </c>
      <c r="O1" s="9" t="s">
        <v>3</v>
      </c>
      <c r="P1" s="9" t="s">
        <v>4</v>
      </c>
      <c r="Q1" s="9" t="s">
        <v>5</v>
      </c>
      <c r="R1" s="9" t="s">
        <v>6</v>
      </c>
    </row>
    <row r="2" spans="1:18" ht="28.8" x14ac:dyDescent="0.3">
      <c r="A2" s="34"/>
      <c r="B2" s="35"/>
      <c r="C2" s="35"/>
      <c r="D2" s="35"/>
      <c r="E2" s="35"/>
      <c r="F2" s="35"/>
      <c r="G2" s="35"/>
      <c r="H2" s="35"/>
      <c r="I2" s="35"/>
      <c r="J2" s="35"/>
      <c r="K2" s="36"/>
      <c r="L2" s="9" t="s">
        <v>7</v>
      </c>
      <c r="M2" s="9">
        <f>COUNTIFS(K1:K495, "&gt;=9.01", K1:K495, "&lt;=10")</f>
        <v>2</v>
      </c>
      <c r="N2" s="9">
        <f>COUNTIFS(K1:K495, "&gt;=8.01", K1:K495, "&lt;=9")</f>
        <v>41</v>
      </c>
      <c r="O2" s="9">
        <f>COUNTIFS(K1:K495, "&gt;=7.01", K1:K495, "&lt;=8")</f>
        <v>5</v>
      </c>
      <c r="P2" s="9">
        <f>COUNTIFS(K1:K495, "&gt;=6.01", K1:K495, "&lt;=7")</f>
        <v>0</v>
      </c>
      <c r="Q2" s="9">
        <f>COUNTIFS(K1:K495, "&gt;=5.01", K1:K495, "&lt;=6")</f>
        <v>0</v>
      </c>
      <c r="R2" s="9">
        <f>SUM(M2:Q2)</f>
        <v>48</v>
      </c>
    </row>
    <row r="3" spans="1:18" ht="21" x14ac:dyDescent="0.4">
      <c r="A3" s="16" t="s">
        <v>1729</v>
      </c>
      <c r="B3" s="17"/>
      <c r="C3" s="17"/>
      <c r="D3" s="17"/>
      <c r="E3" s="17"/>
      <c r="F3" s="17"/>
      <c r="G3" s="17"/>
      <c r="H3" s="17"/>
      <c r="I3" s="17"/>
      <c r="J3" s="17"/>
      <c r="K3" s="28"/>
    </row>
    <row r="4" spans="1:18" ht="18" x14ac:dyDescent="0.35">
      <c r="A4" s="29" t="s">
        <v>1736</v>
      </c>
      <c r="B4" s="30"/>
      <c r="C4" s="30"/>
      <c r="D4" s="30"/>
      <c r="E4" s="30"/>
      <c r="F4" s="30"/>
      <c r="G4" s="30"/>
      <c r="H4" s="30"/>
      <c r="I4" s="30"/>
      <c r="J4" s="30"/>
      <c r="K4" s="30"/>
    </row>
    <row r="5" spans="1:18" s="44" customFormat="1" ht="31.2" x14ac:dyDescent="0.3">
      <c r="A5" s="43" t="s">
        <v>8</v>
      </c>
      <c r="B5" s="43" t="s">
        <v>9</v>
      </c>
      <c r="C5" s="43" t="s">
        <v>10</v>
      </c>
      <c r="D5" s="43" t="s">
        <v>11</v>
      </c>
      <c r="E5" s="43" t="s">
        <v>12</v>
      </c>
      <c r="F5" s="43" t="s">
        <v>13</v>
      </c>
      <c r="G5" s="43" t="s">
        <v>14</v>
      </c>
      <c r="H5" s="43" t="s">
        <v>15</v>
      </c>
      <c r="I5" s="43"/>
      <c r="J5" s="43" t="s">
        <v>666</v>
      </c>
      <c r="K5" s="44" t="s">
        <v>16</v>
      </c>
    </row>
    <row r="6" spans="1:18" s="1" customFormat="1" ht="49.5" customHeight="1" x14ac:dyDescent="0.3">
      <c r="A6" s="46" t="s">
        <v>998</v>
      </c>
      <c r="B6" s="46" t="s">
        <v>999</v>
      </c>
      <c r="C6" s="46" t="s">
        <v>1000</v>
      </c>
      <c r="D6" s="9" t="s">
        <v>1001</v>
      </c>
      <c r="E6" s="9" t="s">
        <v>22</v>
      </c>
      <c r="F6" s="9" t="s">
        <v>1002</v>
      </c>
      <c r="G6" s="9">
        <v>8597033845</v>
      </c>
      <c r="H6" s="9" t="s">
        <v>44</v>
      </c>
      <c r="I6" s="47" t="str">
        <f t="shared" ref="I6:I53" si="0">LEFT(F6,12)</f>
        <v>CC-13   BBNG</v>
      </c>
      <c r="J6" s="47" t="str">
        <f t="shared" ref="J6:J53" si="1">RIGHT(I6,3)</f>
        <v>BNG</v>
      </c>
      <c r="K6" s="47">
        <v>7.63</v>
      </c>
    </row>
    <row r="7" spans="1:18" s="1" customFormat="1" ht="49.5" customHeight="1" x14ac:dyDescent="0.3">
      <c r="A7" s="46" t="s">
        <v>1003</v>
      </c>
      <c r="B7" s="46" t="s">
        <v>1004</v>
      </c>
      <c r="C7" s="46" t="s">
        <v>155</v>
      </c>
      <c r="D7" s="9" t="s">
        <v>1005</v>
      </c>
      <c r="E7" s="9" t="s">
        <v>22</v>
      </c>
      <c r="F7" s="9" t="s">
        <v>1002</v>
      </c>
      <c r="G7" s="9">
        <v>7679187717</v>
      </c>
      <c r="H7" s="9" t="s">
        <v>44</v>
      </c>
      <c r="I7" s="47" t="str">
        <f t="shared" si="0"/>
        <v>CC-13   BBNG</v>
      </c>
      <c r="J7" s="47" t="str">
        <f t="shared" si="1"/>
        <v>BNG</v>
      </c>
      <c r="K7" s="47">
        <v>7.69</v>
      </c>
    </row>
    <row r="8" spans="1:18" s="1" customFormat="1" ht="49.5" customHeight="1" x14ac:dyDescent="0.3">
      <c r="A8" s="46" t="s">
        <v>1006</v>
      </c>
      <c r="B8" s="46" t="s">
        <v>1007</v>
      </c>
      <c r="C8" s="46" t="s">
        <v>1008</v>
      </c>
      <c r="D8" s="9" t="s">
        <v>231</v>
      </c>
      <c r="E8" s="9" t="s">
        <v>29</v>
      </c>
      <c r="F8" s="9" t="s">
        <v>1002</v>
      </c>
      <c r="G8" s="9">
        <v>9800512463</v>
      </c>
      <c r="H8" s="9" t="s">
        <v>44</v>
      </c>
      <c r="I8" s="47" t="str">
        <f t="shared" si="0"/>
        <v>CC-13   BBNG</v>
      </c>
      <c r="J8" s="47" t="str">
        <f t="shared" si="1"/>
        <v>BNG</v>
      </c>
      <c r="K8" s="47">
        <v>7.75</v>
      </c>
    </row>
    <row r="9" spans="1:18" s="1" customFormat="1" ht="49.5" customHeight="1" x14ac:dyDescent="0.3">
      <c r="A9" s="46" t="s">
        <v>1009</v>
      </c>
      <c r="B9" s="46" t="s">
        <v>1010</v>
      </c>
      <c r="C9" s="46" t="s">
        <v>1011</v>
      </c>
      <c r="D9" s="9" t="s">
        <v>1012</v>
      </c>
      <c r="E9" s="9" t="s">
        <v>29</v>
      </c>
      <c r="F9" s="9" t="s">
        <v>1002</v>
      </c>
      <c r="G9" s="9">
        <v>7479266991</v>
      </c>
      <c r="H9" s="9" t="s">
        <v>44</v>
      </c>
      <c r="I9" s="47" t="str">
        <f t="shared" si="0"/>
        <v>CC-13   BBNG</v>
      </c>
      <c r="J9" s="47" t="str">
        <f t="shared" si="1"/>
        <v>BNG</v>
      </c>
      <c r="K9" s="47">
        <v>7.77</v>
      </c>
    </row>
    <row r="10" spans="1:18" s="1" customFormat="1" ht="49.5" customHeight="1" x14ac:dyDescent="0.3">
      <c r="A10" s="46" t="s">
        <v>1013</v>
      </c>
      <c r="B10" s="46" t="s">
        <v>1014</v>
      </c>
      <c r="C10" s="46" t="s">
        <v>1011</v>
      </c>
      <c r="D10" s="9" t="s">
        <v>1015</v>
      </c>
      <c r="E10" s="9" t="s">
        <v>22</v>
      </c>
      <c r="F10" s="9" t="s">
        <v>1002</v>
      </c>
      <c r="G10" s="9">
        <v>7063173357</v>
      </c>
      <c r="H10" s="9" t="s">
        <v>44</v>
      </c>
      <c r="I10" s="47" t="str">
        <f t="shared" si="0"/>
        <v>CC-13   BBNG</v>
      </c>
      <c r="J10" s="47" t="str">
        <f t="shared" si="1"/>
        <v>BNG</v>
      </c>
      <c r="K10" s="47">
        <v>7.97</v>
      </c>
    </row>
    <row r="11" spans="1:18" s="1" customFormat="1" ht="49.5" customHeight="1" x14ac:dyDescent="0.3">
      <c r="A11" s="46" t="s">
        <v>1016</v>
      </c>
      <c r="B11" s="46" t="s">
        <v>1017</v>
      </c>
      <c r="C11" s="46" t="s">
        <v>1018</v>
      </c>
      <c r="D11" s="9" t="s">
        <v>1019</v>
      </c>
      <c r="E11" s="9" t="s">
        <v>29</v>
      </c>
      <c r="F11" s="9" t="s">
        <v>1002</v>
      </c>
      <c r="G11" s="9">
        <v>8972291920</v>
      </c>
      <c r="H11" s="9" t="s">
        <v>44</v>
      </c>
      <c r="I11" s="47" t="str">
        <f t="shared" si="0"/>
        <v>CC-13   BBNG</v>
      </c>
      <c r="J11" s="47" t="str">
        <f t="shared" si="1"/>
        <v>BNG</v>
      </c>
      <c r="K11" s="47">
        <v>8.01</v>
      </c>
    </row>
    <row r="12" spans="1:18" s="1" customFormat="1" ht="49.5" customHeight="1" x14ac:dyDescent="0.3">
      <c r="A12" s="46" t="s">
        <v>1020</v>
      </c>
      <c r="B12" s="46" t="s">
        <v>1021</v>
      </c>
      <c r="C12" s="46" t="s">
        <v>1022</v>
      </c>
      <c r="D12" s="9" t="s">
        <v>541</v>
      </c>
      <c r="E12" s="9" t="s">
        <v>29</v>
      </c>
      <c r="F12" s="9" t="s">
        <v>1002</v>
      </c>
      <c r="G12" s="9">
        <v>7364881961</v>
      </c>
      <c r="H12" s="9" t="s">
        <v>44</v>
      </c>
      <c r="I12" s="47" t="str">
        <f t="shared" si="0"/>
        <v>CC-13   BBNG</v>
      </c>
      <c r="J12" s="47" t="str">
        <f t="shared" si="1"/>
        <v>BNG</v>
      </c>
      <c r="K12" s="47">
        <v>8.08</v>
      </c>
    </row>
    <row r="13" spans="1:18" s="1" customFormat="1" ht="49.5" customHeight="1" x14ac:dyDescent="0.3">
      <c r="A13" s="46" t="s">
        <v>1023</v>
      </c>
      <c r="B13" s="46" t="s">
        <v>1024</v>
      </c>
      <c r="C13" s="46" t="s">
        <v>379</v>
      </c>
      <c r="D13" s="9" t="s">
        <v>1025</v>
      </c>
      <c r="E13" s="9" t="s">
        <v>22</v>
      </c>
      <c r="F13" s="9" t="s">
        <v>1002</v>
      </c>
      <c r="G13" s="9">
        <v>8972359687</v>
      </c>
      <c r="H13" s="9" t="s">
        <v>44</v>
      </c>
      <c r="I13" s="47" t="str">
        <f t="shared" si="0"/>
        <v>CC-13   BBNG</v>
      </c>
      <c r="J13" s="47" t="str">
        <f t="shared" si="1"/>
        <v>BNG</v>
      </c>
      <c r="K13" s="47">
        <v>8.15</v>
      </c>
    </row>
    <row r="14" spans="1:18" s="1" customFormat="1" ht="49.5" customHeight="1" x14ac:dyDescent="0.3">
      <c r="A14" s="46" t="s">
        <v>1026</v>
      </c>
      <c r="B14" s="46" t="s">
        <v>1027</v>
      </c>
      <c r="C14" s="46" t="s">
        <v>1028</v>
      </c>
      <c r="D14" s="9" t="s">
        <v>1029</v>
      </c>
      <c r="E14" s="9" t="s">
        <v>29</v>
      </c>
      <c r="F14" s="9" t="s">
        <v>1002</v>
      </c>
      <c r="G14" s="9">
        <v>8967208260</v>
      </c>
      <c r="H14" s="9" t="s">
        <v>44</v>
      </c>
      <c r="I14" s="47" t="str">
        <f t="shared" si="0"/>
        <v>CC-13   BBNG</v>
      </c>
      <c r="J14" s="47" t="str">
        <f t="shared" si="1"/>
        <v>BNG</v>
      </c>
      <c r="K14" s="47">
        <v>8.15</v>
      </c>
    </row>
    <row r="15" spans="1:18" s="1" customFormat="1" ht="49.5" customHeight="1" x14ac:dyDescent="0.3">
      <c r="A15" s="46" t="s">
        <v>1030</v>
      </c>
      <c r="B15" s="46" t="s">
        <v>1031</v>
      </c>
      <c r="C15" s="46" t="s">
        <v>1032</v>
      </c>
      <c r="D15" s="9" t="s">
        <v>1033</v>
      </c>
      <c r="E15" s="9" t="s">
        <v>22</v>
      </c>
      <c r="F15" s="9" t="s">
        <v>1034</v>
      </c>
      <c r="G15" s="9">
        <v>8918775292</v>
      </c>
      <c r="H15" s="9" t="s">
        <v>44</v>
      </c>
      <c r="I15" s="47" t="str">
        <f t="shared" si="0"/>
        <v>CC-13   BBNG</v>
      </c>
      <c r="J15" s="47" t="str">
        <f t="shared" si="1"/>
        <v>BNG</v>
      </c>
      <c r="K15" s="47">
        <v>8.17</v>
      </c>
    </row>
    <row r="16" spans="1:18" s="1" customFormat="1" ht="49.5" customHeight="1" x14ac:dyDescent="0.3">
      <c r="A16" s="46" t="s">
        <v>1035</v>
      </c>
      <c r="B16" s="46" t="s">
        <v>1036</v>
      </c>
      <c r="C16" s="46" t="s">
        <v>1037</v>
      </c>
      <c r="D16" s="9" t="s">
        <v>1038</v>
      </c>
      <c r="E16" s="9" t="s">
        <v>29</v>
      </c>
      <c r="F16" s="9" t="s">
        <v>1002</v>
      </c>
      <c r="G16" s="9">
        <v>7029690539</v>
      </c>
      <c r="H16" s="9" t="s">
        <v>44</v>
      </c>
      <c r="I16" s="47" t="str">
        <f t="shared" si="0"/>
        <v>CC-13   BBNG</v>
      </c>
      <c r="J16" s="47" t="str">
        <f t="shared" si="1"/>
        <v>BNG</v>
      </c>
      <c r="K16" s="47">
        <v>8.17</v>
      </c>
    </row>
    <row r="17" spans="1:11" s="1" customFormat="1" ht="49.5" customHeight="1" x14ac:dyDescent="0.3">
      <c r="A17" s="46" t="s">
        <v>1039</v>
      </c>
      <c r="B17" s="46" t="s">
        <v>1040</v>
      </c>
      <c r="C17" s="46" t="s">
        <v>1041</v>
      </c>
      <c r="D17" s="9" t="s">
        <v>1042</v>
      </c>
      <c r="E17" s="9" t="s">
        <v>29</v>
      </c>
      <c r="F17" s="9" t="s">
        <v>1002</v>
      </c>
      <c r="G17" s="9">
        <v>8942938791</v>
      </c>
      <c r="H17" s="9" t="s">
        <v>44</v>
      </c>
      <c r="I17" s="47" t="str">
        <f t="shared" si="0"/>
        <v>CC-13   BBNG</v>
      </c>
      <c r="J17" s="47" t="str">
        <f t="shared" si="1"/>
        <v>BNG</v>
      </c>
      <c r="K17" s="47">
        <v>8.1999999999999993</v>
      </c>
    </row>
    <row r="18" spans="1:11" s="1" customFormat="1" ht="49.5" customHeight="1" x14ac:dyDescent="0.3">
      <c r="A18" s="46" t="s">
        <v>1043</v>
      </c>
      <c r="B18" s="46" t="s">
        <v>1044</v>
      </c>
      <c r="C18" s="46" t="s">
        <v>1045</v>
      </c>
      <c r="D18" s="9" t="s">
        <v>1046</v>
      </c>
      <c r="E18" s="9" t="s">
        <v>29</v>
      </c>
      <c r="F18" s="9" t="s">
        <v>1002</v>
      </c>
      <c r="G18" s="9">
        <v>7679790884</v>
      </c>
      <c r="H18" s="9" t="s">
        <v>44</v>
      </c>
      <c r="I18" s="47" t="str">
        <f t="shared" si="0"/>
        <v>CC-13   BBNG</v>
      </c>
      <c r="J18" s="47" t="str">
        <f t="shared" si="1"/>
        <v>BNG</v>
      </c>
      <c r="K18" s="47">
        <v>8.1999999999999993</v>
      </c>
    </row>
    <row r="19" spans="1:11" s="1" customFormat="1" ht="49.5" customHeight="1" x14ac:dyDescent="0.3">
      <c r="A19" s="46" t="s">
        <v>1047</v>
      </c>
      <c r="B19" s="46" t="s">
        <v>1048</v>
      </c>
      <c r="C19" s="46" t="s">
        <v>1049</v>
      </c>
      <c r="D19" s="9" t="s">
        <v>1050</v>
      </c>
      <c r="E19" s="9" t="s">
        <v>22</v>
      </c>
      <c r="F19" s="9" t="s">
        <v>1002</v>
      </c>
      <c r="G19" s="9">
        <v>6294912388</v>
      </c>
      <c r="H19" s="9" t="s">
        <v>44</v>
      </c>
      <c r="I19" s="47" t="str">
        <f t="shared" si="0"/>
        <v>CC-13   BBNG</v>
      </c>
      <c r="J19" s="47" t="str">
        <f t="shared" si="1"/>
        <v>BNG</v>
      </c>
      <c r="K19" s="47">
        <v>8.2100000000000009</v>
      </c>
    </row>
    <row r="20" spans="1:11" s="1" customFormat="1" ht="49.5" customHeight="1" x14ac:dyDescent="0.3">
      <c r="A20" s="46" t="s">
        <v>1051</v>
      </c>
      <c r="B20" s="46" t="s">
        <v>1052</v>
      </c>
      <c r="C20" s="46" t="s">
        <v>1053</v>
      </c>
      <c r="D20" s="9" t="s">
        <v>1054</v>
      </c>
      <c r="E20" s="9" t="s">
        <v>29</v>
      </c>
      <c r="F20" s="9" t="s">
        <v>1002</v>
      </c>
      <c r="G20" s="9">
        <v>7319223668</v>
      </c>
      <c r="H20" s="9" t="s">
        <v>44</v>
      </c>
      <c r="I20" s="47" t="str">
        <f t="shared" si="0"/>
        <v>CC-13   BBNG</v>
      </c>
      <c r="J20" s="47" t="str">
        <f t="shared" si="1"/>
        <v>BNG</v>
      </c>
      <c r="K20" s="47">
        <v>8.2100000000000009</v>
      </c>
    </row>
    <row r="21" spans="1:11" s="1" customFormat="1" ht="49.5" customHeight="1" x14ac:dyDescent="0.3">
      <c r="A21" s="46" t="s">
        <v>1055</v>
      </c>
      <c r="B21" s="46" t="s">
        <v>1056</v>
      </c>
      <c r="C21" s="46" t="s">
        <v>1057</v>
      </c>
      <c r="D21" s="9" t="s">
        <v>1058</v>
      </c>
      <c r="E21" s="9" t="s">
        <v>29</v>
      </c>
      <c r="F21" s="9" t="s">
        <v>1002</v>
      </c>
      <c r="G21" s="9">
        <v>8972925192</v>
      </c>
      <c r="H21" s="9" t="s">
        <v>44</v>
      </c>
      <c r="I21" s="47" t="str">
        <f t="shared" si="0"/>
        <v>CC-13   BBNG</v>
      </c>
      <c r="J21" s="47" t="str">
        <f t="shared" si="1"/>
        <v>BNG</v>
      </c>
      <c r="K21" s="47">
        <v>8.23</v>
      </c>
    </row>
    <row r="22" spans="1:11" s="1" customFormat="1" ht="49.5" customHeight="1" x14ac:dyDescent="0.3">
      <c r="A22" s="46" t="s">
        <v>1059</v>
      </c>
      <c r="B22" s="46" t="s">
        <v>1060</v>
      </c>
      <c r="C22" s="46" t="s">
        <v>1061</v>
      </c>
      <c r="D22" s="9" t="s">
        <v>1062</v>
      </c>
      <c r="E22" s="9" t="s">
        <v>29</v>
      </c>
      <c r="F22" s="9" t="s">
        <v>1002</v>
      </c>
      <c r="G22" s="9">
        <v>9064299801</v>
      </c>
      <c r="H22" s="9" t="s">
        <v>44</v>
      </c>
      <c r="I22" s="47" t="str">
        <f t="shared" si="0"/>
        <v>CC-13   BBNG</v>
      </c>
      <c r="J22" s="47" t="str">
        <f t="shared" si="1"/>
        <v>BNG</v>
      </c>
      <c r="K22" s="47">
        <v>8.23</v>
      </c>
    </row>
    <row r="23" spans="1:11" s="1" customFormat="1" ht="49.5" customHeight="1" x14ac:dyDescent="0.3">
      <c r="A23" s="46" t="s">
        <v>1063</v>
      </c>
      <c r="B23" s="46" t="s">
        <v>1064</v>
      </c>
      <c r="C23" s="46" t="s">
        <v>1065</v>
      </c>
      <c r="D23" s="9" t="s">
        <v>1066</v>
      </c>
      <c r="E23" s="9" t="s">
        <v>22</v>
      </c>
      <c r="F23" s="9" t="s">
        <v>1002</v>
      </c>
      <c r="G23" s="9">
        <v>6296509869</v>
      </c>
      <c r="H23" s="9" t="s">
        <v>44</v>
      </c>
      <c r="I23" s="47" t="str">
        <f t="shared" si="0"/>
        <v>CC-13   BBNG</v>
      </c>
      <c r="J23" s="47" t="str">
        <f t="shared" si="1"/>
        <v>BNG</v>
      </c>
      <c r="K23" s="47">
        <v>8.24</v>
      </c>
    </row>
    <row r="24" spans="1:11" s="1" customFormat="1" ht="49.5" customHeight="1" x14ac:dyDescent="0.3">
      <c r="A24" s="46" t="s">
        <v>1067</v>
      </c>
      <c r="B24" s="46" t="s">
        <v>1068</v>
      </c>
      <c r="C24" s="46" t="s">
        <v>216</v>
      </c>
      <c r="D24" s="9" t="s">
        <v>1069</v>
      </c>
      <c r="E24" s="9" t="s">
        <v>29</v>
      </c>
      <c r="F24" s="9" t="s">
        <v>1002</v>
      </c>
      <c r="G24" s="9">
        <v>8116557878</v>
      </c>
      <c r="H24" s="9" t="s">
        <v>44</v>
      </c>
      <c r="I24" s="47" t="str">
        <f t="shared" si="0"/>
        <v>CC-13   BBNG</v>
      </c>
      <c r="J24" s="47" t="str">
        <f t="shared" si="1"/>
        <v>BNG</v>
      </c>
      <c r="K24" s="47">
        <v>8.25</v>
      </c>
    </row>
    <row r="25" spans="1:11" s="1" customFormat="1" ht="49.5" customHeight="1" x14ac:dyDescent="0.3">
      <c r="A25" s="46" t="s">
        <v>1070</v>
      </c>
      <c r="B25" s="46" t="s">
        <v>1071</v>
      </c>
      <c r="C25" s="46" t="s">
        <v>1072</v>
      </c>
      <c r="D25" s="9" t="s">
        <v>572</v>
      </c>
      <c r="E25" s="9" t="s">
        <v>29</v>
      </c>
      <c r="F25" s="9" t="s">
        <v>1002</v>
      </c>
      <c r="G25" s="9">
        <v>7679221135</v>
      </c>
      <c r="H25" s="9" t="s">
        <v>44</v>
      </c>
      <c r="I25" s="47" t="str">
        <f t="shared" si="0"/>
        <v>CC-13   BBNG</v>
      </c>
      <c r="J25" s="47" t="str">
        <f t="shared" si="1"/>
        <v>BNG</v>
      </c>
      <c r="K25" s="47">
        <v>8.25</v>
      </c>
    </row>
    <row r="26" spans="1:11" s="1" customFormat="1" ht="49.5" customHeight="1" x14ac:dyDescent="0.3">
      <c r="A26" s="46" t="s">
        <v>1073</v>
      </c>
      <c r="B26" s="46" t="s">
        <v>1074</v>
      </c>
      <c r="C26" s="46" t="s">
        <v>1075</v>
      </c>
      <c r="D26" s="9" t="s">
        <v>1076</v>
      </c>
      <c r="E26" s="9" t="s">
        <v>29</v>
      </c>
      <c r="F26" s="9" t="s">
        <v>1034</v>
      </c>
      <c r="G26" s="9">
        <v>6294049499</v>
      </c>
      <c r="H26" s="9" t="s">
        <v>44</v>
      </c>
      <c r="I26" s="47" t="str">
        <f t="shared" si="0"/>
        <v>CC-13   BBNG</v>
      </c>
      <c r="J26" s="47" t="str">
        <f t="shared" si="1"/>
        <v>BNG</v>
      </c>
      <c r="K26" s="47">
        <v>8.25</v>
      </c>
    </row>
    <row r="27" spans="1:11" s="1" customFormat="1" ht="49.5" customHeight="1" x14ac:dyDescent="0.3">
      <c r="A27" s="46" t="s">
        <v>1077</v>
      </c>
      <c r="B27" s="46" t="s">
        <v>1078</v>
      </c>
      <c r="C27" s="46" t="s">
        <v>1079</v>
      </c>
      <c r="D27" s="9" t="s">
        <v>1080</v>
      </c>
      <c r="E27" s="9" t="s">
        <v>22</v>
      </c>
      <c r="F27" s="9" t="s">
        <v>1002</v>
      </c>
      <c r="G27" s="9">
        <v>7908778972</v>
      </c>
      <c r="H27" s="9" t="s">
        <v>44</v>
      </c>
      <c r="I27" s="47" t="str">
        <f t="shared" si="0"/>
        <v>CC-13   BBNG</v>
      </c>
      <c r="J27" s="47" t="str">
        <f t="shared" si="1"/>
        <v>BNG</v>
      </c>
      <c r="K27" s="47">
        <v>8.27</v>
      </c>
    </row>
    <row r="28" spans="1:11" s="1" customFormat="1" ht="49.5" customHeight="1" x14ac:dyDescent="0.3">
      <c r="A28" s="46" t="s">
        <v>1081</v>
      </c>
      <c r="B28" s="46" t="s">
        <v>1082</v>
      </c>
      <c r="C28" s="46" t="s">
        <v>1083</v>
      </c>
      <c r="D28" s="9" t="s">
        <v>1084</v>
      </c>
      <c r="E28" s="9" t="s">
        <v>22</v>
      </c>
      <c r="F28" s="9" t="s">
        <v>1002</v>
      </c>
      <c r="G28" s="9">
        <v>8597315301</v>
      </c>
      <c r="H28" s="9" t="s">
        <v>44</v>
      </c>
      <c r="I28" s="47" t="str">
        <f t="shared" si="0"/>
        <v>CC-13   BBNG</v>
      </c>
      <c r="J28" s="47" t="str">
        <f t="shared" si="1"/>
        <v>BNG</v>
      </c>
      <c r="K28" s="47">
        <v>8.2799999999999994</v>
      </c>
    </row>
    <row r="29" spans="1:11" s="1" customFormat="1" ht="49.5" customHeight="1" x14ac:dyDescent="0.3">
      <c r="A29" s="46" t="s">
        <v>1085</v>
      </c>
      <c r="B29" s="46" t="s">
        <v>1086</v>
      </c>
      <c r="C29" s="46" t="s">
        <v>471</v>
      </c>
      <c r="D29" s="9" t="s">
        <v>1087</v>
      </c>
      <c r="E29" s="9" t="s">
        <v>29</v>
      </c>
      <c r="F29" s="9" t="s">
        <v>1034</v>
      </c>
      <c r="G29" s="9">
        <v>7001783095</v>
      </c>
      <c r="H29" s="9" t="s">
        <v>44</v>
      </c>
      <c r="I29" s="47" t="str">
        <f t="shared" si="0"/>
        <v>CC-13   BBNG</v>
      </c>
      <c r="J29" s="47" t="str">
        <f t="shared" si="1"/>
        <v>BNG</v>
      </c>
      <c r="K29" s="47">
        <v>8.2799999999999994</v>
      </c>
    </row>
    <row r="30" spans="1:11" s="1" customFormat="1" ht="49.5" customHeight="1" x14ac:dyDescent="0.3">
      <c r="A30" s="46" t="s">
        <v>1088</v>
      </c>
      <c r="B30" s="46" t="s">
        <v>1089</v>
      </c>
      <c r="C30" s="46" t="s">
        <v>1090</v>
      </c>
      <c r="D30" s="9" t="s">
        <v>1091</v>
      </c>
      <c r="E30" s="9" t="s">
        <v>29</v>
      </c>
      <c r="F30" s="9" t="s">
        <v>1002</v>
      </c>
      <c r="G30" s="9">
        <v>7679785847</v>
      </c>
      <c r="H30" s="9" t="s">
        <v>44</v>
      </c>
      <c r="I30" s="47" t="str">
        <f t="shared" si="0"/>
        <v>CC-13   BBNG</v>
      </c>
      <c r="J30" s="47" t="str">
        <f t="shared" si="1"/>
        <v>BNG</v>
      </c>
      <c r="K30" s="47">
        <v>8.32</v>
      </c>
    </row>
    <row r="31" spans="1:11" s="1" customFormat="1" ht="49.5" customHeight="1" x14ac:dyDescent="0.3">
      <c r="A31" s="46" t="s">
        <v>1092</v>
      </c>
      <c r="B31" s="46" t="s">
        <v>1093</v>
      </c>
      <c r="C31" s="46" t="s">
        <v>1094</v>
      </c>
      <c r="D31" s="9" t="s">
        <v>1095</v>
      </c>
      <c r="E31" s="9" t="s">
        <v>22</v>
      </c>
      <c r="F31" s="9" t="s">
        <v>1002</v>
      </c>
      <c r="G31" s="9">
        <v>7318932034</v>
      </c>
      <c r="H31" s="9" t="s">
        <v>44</v>
      </c>
      <c r="I31" s="47" t="str">
        <f t="shared" si="0"/>
        <v>CC-13   BBNG</v>
      </c>
      <c r="J31" s="47" t="str">
        <f t="shared" si="1"/>
        <v>BNG</v>
      </c>
      <c r="K31" s="47">
        <v>8.34</v>
      </c>
    </row>
    <row r="32" spans="1:11" s="1" customFormat="1" ht="49.5" customHeight="1" x14ac:dyDescent="0.3">
      <c r="A32" s="46" t="s">
        <v>1096</v>
      </c>
      <c r="B32" s="46" t="s">
        <v>1097</v>
      </c>
      <c r="C32" s="46" t="s">
        <v>1098</v>
      </c>
      <c r="D32" s="9" t="s">
        <v>1099</v>
      </c>
      <c r="E32" s="9" t="s">
        <v>29</v>
      </c>
      <c r="F32" s="9" t="s">
        <v>1002</v>
      </c>
      <c r="G32" s="9">
        <v>8436394036</v>
      </c>
      <c r="H32" s="9" t="s">
        <v>44</v>
      </c>
      <c r="I32" s="47" t="str">
        <f t="shared" si="0"/>
        <v>CC-13   BBNG</v>
      </c>
      <c r="J32" s="47" t="str">
        <f t="shared" si="1"/>
        <v>BNG</v>
      </c>
      <c r="K32" s="47">
        <v>8.35</v>
      </c>
    </row>
    <row r="33" spans="1:11" s="1" customFormat="1" ht="49.5" customHeight="1" x14ac:dyDescent="0.3">
      <c r="A33" s="46" t="s">
        <v>1100</v>
      </c>
      <c r="B33" s="46" t="s">
        <v>1101</v>
      </c>
      <c r="C33" s="46" t="s">
        <v>1102</v>
      </c>
      <c r="D33" s="9" t="s">
        <v>1103</v>
      </c>
      <c r="E33" s="9" t="s">
        <v>22</v>
      </c>
      <c r="F33" s="9" t="s">
        <v>1034</v>
      </c>
      <c r="G33" s="9">
        <v>9064630459</v>
      </c>
      <c r="H33" s="9" t="s">
        <v>44</v>
      </c>
      <c r="I33" s="47" t="str">
        <f t="shared" si="0"/>
        <v>CC-13   BBNG</v>
      </c>
      <c r="J33" s="47" t="str">
        <f t="shared" si="1"/>
        <v>BNG</v>
      </c>
      <c r="K33" s="47">
        <v>8.35</v>
      </c>
    </row>
    <row r="34" spans="1:11" s="1" customFormat="1" ht="49.5" customHeight="1" x14ac:dyDescent="0.3">
      <c r="A34" s="46" t="s">
        <v>1104</v>
      </c>
      <c r="B34" s="46" t="s">
        <v>1105</v>
      </c>
      <c r="C34" s="46" t="s">
        <v>349</v>
      </c>
      <c r="D34" s="9" t="s">
        <v>1106</v>
      </c>
      <c r="E34" s="9" t="s">
        <v>29</v>
      </c>
      <c r="F34" s="9" t="s">
        <v>1002</v>
      </c>
      <c r="G34" s="9">
        <v>8250303027</v>
      </c>
      <c r="H34" s="9" t="s">
        <v>44</v>
      </c>
      <c r="I34" s="47" t="str">
        <f t="shared" si="0"/>
        <v>CC-13   BBNG</v>
      </c>
      <c r="J34" s="47" t="str">
        <f t="shared" si="1"/>
        <v>BNG</v>
      </c>
      <c r="K34" s="47">
        <v>8.3800000000000008</v>
      </c>
    </row>
    <row r="35" spans="1:11" s="1" customFormat="1" ht="49.5" customHeight="1" x14ac:dyDescent="0.3">
      <c r="A35" s="46" t="s">
        <v>1107</v>
      </c>
      <c r="B35" s="46" t="s">
        <v>1108</v>
      </c>
      <c r="C35" s="46" t="s">
        <v>121</v>
      </c>
      <c r="D35" s="9" t="s">
        <v>1109</v>
      </c>
      <c r="E35" s="9" t="s">
        <v>22</v>
      </c>
      <c r="F35" s="9" t="s">
        <v>1002</v>
      </c>
      <c r="G35" s="9">
        <v>8101296403</v>
      </c>
      <c r="H35" s="9" t="s">
        <v>44</v>
      </c>
      <c r="I35" s="47" t="str">
        <f t="shared" si="0"/>
        <v>CC-13   BBNG</v>
      </c>
      <c r="J35" s="47" t="str">
        <f t="shared" si="1"/>
        <v>BNG</v>
      </c>
      <c r="K35" s="47">
        <v>8.39</v>
      </c>
    </row>
    <row r="36" spans="1:11" s="1" customFormat="1" ht="49.5" customHeight="1" x14ac:dyDescent="0.3">
      <c r="A36" s="46" t="s">
        <v>1110</v>
      </c>
      <c r="B36" s="46" t="s">
        <v>1111</v>
      </c>
      <c r="C36" s="46" t="s">
        <v>1112</v>
      </c>
      <c r="D36" s="9" t="s">
        <v>1113</v>
      </c>
      <c r="E36" s="9" t="s">
        <v>29</v>
      </c>
      <c r="F36" s="9" t="s">
        <v>1002</v>
      </c>
      <c r="G36" s="9">
        <v>8158043455</v>
      </c>
      <c r="H36" s="9" t="s">
        <v>44</v>
      </c>
      <c r="I36" s="47" t="str">
        <f t="shared" si="0"/>
        <v>CC-13   BBNG</v>
      </c>
      <c r="J36" s="47" t="str">
        <f t="shared" si="1"/>
        <v>BNG</v>
      </c>
      <c r="K36" s="47">
        <v>8.41</v>
      </c>
    </row>
    <row r="37" spans="1:11" s="1" customFormat="1" ht="49.5" customHeight="1" x14ac:dyDescent="0.3">
      <c r="A37" s="46" t="s">
        <v>1114</v>
      </c>
      <c r="B37" s="46" t="s">
        <v>1115</v>
      </c>
      <c r="C37" s="46" t="s">
        <v>1116</v>
      </c>
      <c r="D37" s="9" t="s">
        <v>62</v>
      </c>
      <c r="E37" s="9" t="s">
        <v>29</v>
      </c>
      <c r="F37" s="9" t="s">
        <v>1002</v>
      </c>
      <c r="G37" s="9">
        <v>8327698348</v>
      </c>
      <c r="H37" s="9" t="s">
        <v>44</v>
      </c>
      <c r="I37" s="47" t="str">
        <f t="shared" si="0"/>
        <v>CC-13   BBNG</v>
      </c>
      <c r="J37" s="47" t="str">
        <f t="shared" si="1"/>
        <v>BNG</v>
      </c>
      <c r="K37" s="47">
        <v>8.44</v>
      </c>
    </row>
    <row r="38" spans="1:11" s="1" customFormat="1" ht="49.5" customHeight="1" x14ac:dyDescent="0.3">
      <c r="A38" s="46" t="s">
        <v>1117</v>
      </c>
      <c r="B38" s="46" t="s">
        <v>1118</v>
      </c>
      <c r="C38" s="46" t="s">
        <v>1119</v>
      </c>
      <c r="D38" s="9" t="s">
        <v>1120</v>
      </c>
      <c r="E38" s="9" t="s">
        <v>22</v>
      </c>
      <c r="F38" s="9" t="s">
        <v>1002</v>
      </c>
      <c r="G38" s="9">
        <v>8972523023</v>
      </c>
      <c r="H38" s="9" t="s">
        <v>44</v>
      </c>
      <c r="I38" s="47" t="str">
        <f t="shared" si="0"/>
        <v>CC-13   BBNG</v>
      </c>
      <c r="J38" s="47" t="str">
        <f t="shared" si="1"/>
        <v>BNG</v>
      </c>
      <c r="K38" s="47">
        <v>8.4600000000000009</v>
      </c>
    </row>
    <row r="39" spans="1:11" s="1" customFormat="1" ht="49.5" customHeight="1" x14ac:dyDescent="0.3">
      <c r="A39" s="46" t="s">
        <v>1121</v>
      </c>
      <c r="B39" s="46" t="s">
        <v>1122</v>
      </c>
      <c r="C39" s="46" t="s">
        <v>1123</v>
      </c>
      <c r="D39" s="9" t="s">
        <v>1124</v>
      </c>
      <c r="E39" s="9" t="s">
        <v>22</v>
      </c>
      <c r="F39" s="9" t="s">
        <v>1002</v>
      </c>
      <c r="G39" s="9">
        <v>8373841529</v>
      </c>
      <c r="H39" s="9" t="s">
        <v>44</v>
      </c>
      <c r="I39" s="47" t="str">
        <f t="shared" si="0"/>
        <v>CC-13   BBNG</v>
      </c>
      <c r="J39" s="47" t="str">
        <f t="shared" si="1"/>
        <v>BNG</v>
      </c>
      <c r="K39" s="47">
        <v>8.48</v>
      </c>
    </row>
    <row r="40" spans="1:11" s="1" customFormat="1" ht="49.5" customHeight="1" x14ac:dyDescent="0.3">
      <c r="A40" s="46" t="s">
        <v>1125</v>
      </c>
      <c r="B40" s="46" t="s">
        <v>1126</v>
      </c>
      <c r="C40" s="46" t="s">
        <v>1127</v>
      </c>
      <c r="D40" s="9" t="s">
        <v>1128</v>
      </c>
      <c r="E40" s="9" t="s">
        <v>29</v>
      </c>
      <c r="F40" s="9" t="s">
        <v>1002</v>
      </c>
      <c r="G40" s="9">
        <v>9002042444</v>
      </c>
      <c r="H40" s="9" t="s">
        <v>44</v>
      </c>
      <c r="I40" s="47" t="str">
        <f t="shared" si="0"/>
        <v>CC-13   BBNG</v>
      </c>
      <c r="J40" s="47" t="str">
        <f t="shared" si="1"/>
        <v>BNG</v>
      </c>
      <c r="K40" s="47">
        <v>8.49</v>
      </c>
    </row>
    <row r="41" spans="1:11" s="1" customFormat="1" ht="49.5" customHeight="1" x14ac:dyDescent="0.3">
      <c r="A41" s="46" t="s">
        <v>1129</v>
      </c>
      <c r="B41" s="46" t="s">
        <v>1130</v>
      </c>
      <c r="C41" s="46" t="s">
        <v>1131</v>
      </c>
      <c r="D41" s="9" t="s">
        <v>1132</v>
      </c>
      <c r="E41" s="9" t="s">
        <v>22</v>
      </c>
      <c r="F41" s="9" t="s">
        <v>1002</v>
      </c>
      <c r="G41" s="9">
        <v>8389813991</v>
      </c>
      <c r="H41" s="9" t="s">
        <v>44</v>
      </c>
      <c r="I41" s="47" t="str">
        <f t="shared" si="0"/>
        <v>CC-13   BBNG</v>
      </c>
      <c r="J41" s="47" t="str">
        <f t="shared" si="1"/>
        <v>BNG</v>
      </c>
      <c r="K41" s="47">
        <v>8.49</v>
      </c>
    </row>
    <row r="42" spans="1:11" s="1" customFormat="1" ht="49.5" customHeight="1" x14ac:dyDescent="0.3">
      <c r="A42" s="46" t="s">
        <v>1133</v>
      </c>
      <c r="B42" s="46" t="s">
        <v>1134</v>
      </c>
      <c r="C42" s="46" t="s">
        <v>1135</v>
      </c>
      <c r="D42" s="9" t="s">
        <v>1136</v>
      </c>
      <c r="E42" s="9" t="s">
        <v>29</v>
      </c>
      <c r="F42" s="9" t="s">
        <v>1002</v>
      </c>
      <c r="G42" s="9">
        <v>9647626443</v>
      </c>
      <c r="H42" s="9" t="s">
        <v>44</v>
      </c>
      <c r="I42" s="47" t="str">
        <f t="shared" si="0"/>
        <v>CC-13   BBNG</v>
      </c>
      <c r="J42" s="47" t="str">
        <f t="shared" si="1"/>
        <v>BNG</v>
      </c>
      <c r="K42" s="47">
        <v>8.51</v>
      </c>
    </row>
    <row r="43" spans="1:11" s="1" customFormat="1" ht="49.5" customHeight="1" x14ac:dyDescent="0.3">
      <c r="A43" s="46" t="s">
        <v>1137</v>
      </c>
      <c r="B43" s="46" t="s">
        <v>1138</v>
      </c>
      <c r="C43" s="46" t="s">
        <v>1139</v>
      </c>
      <c r="D43" s="9" t="s">
        <v>1140</v>
      </c>
      <c r="E43" s="9" t="s">
        <v>29</v>
      </c>
      <c r="F43" s="9" t="s">
        <v>1002</v>
      </c>
      <c r="G43" s="9">
        <v>8016568378</v>
      </c>
      <c r="H43" s="9" t="s">
        <v>44</v>
      </c>
      <c r="I43" s="47" t="str">
        <f t="shared" si="0"/>
        <v>CC-13   BBNG</v>
      </c>
      <c r="J43" s="47" t="str">
        <f t="shared" si="1"/>
        <v>BNG</v>
      </c>
      <c r="K43" s="47">
        <v>8.51</v>
      </c>
    </row>
    <row r="44" spans="1:11" s="1" customFormat="1" ht="49.5" customHeight="1" x14ac:dyDescent="0.3">
      <c r="A44" s="46" t="s">
        <v>1141</v>
      </c>
      <c r="B44" s="46" t="s">
        <v>1142</v>
      </c>
      <c r="C44" s="46" t="s">
        <v>47</v>
      </c>
      <c r="D44" s="9" t="s">
        <v>1143</v>
      </c>
      <c r="E44" s="9" t="s">
        <v>29</v>
      </c>
      <c r="F44" s="9" t="s">
        <v>1002</v>
      </c>
      <c r="G44" s="9">
        <v>9679120384</v>
      </c>
      <c r="H44" s="9" t="s">
        <v>44</v>
      </c>
      <c r="I44" s="47" t="str">
        <f t="shared" si="0"/>
        <v>CC-13   BBNG</v>
      </c>
      <c r="J44" s="47" t="str">
        <f t="shared" si="1"/>
        <v>BNG</v>
      </c>
      <c r="K44" s="47">
        <v>8.5399999999999991</v>
      </c>
    </row>
    <row r="45" spans="1:11" s="1" customFormat="1" ht="49.5" customHeight="1" x14ac:dyDescent="0.3">
      <c r="A45" s="46" t="s">
        <v>1144</v>
      </c>
      <c r="B45" s="46" t="s">
        <v>1145</v>
      </c>
      <c r="C45" s="46" t="s">
        <v>1146</v>
      </c>
      <c r="D45" s="9" t="s">
        <v>1147</v>
      </c>
      <c r="E45" s="9" t="s">
        <v>22</v>
      </c>
      <c r="F45" s="9" t="s">
        <v>1002</v>
      </c>
      <c r="G45" s="9">
        <v>8016245628</v>
      </c>
      <c r="H45" s="9" t="s">
        <v>44</v>
      </c>
      <c r="I45" s="47" t="str">
        <f t="shared" si="0"/>
        <v>CC-13   BBNG</v>
      </c>
      <c r="J45" s="47" t="str">
        <f t="shared" si="1"/>
        <v>BNG</v>
      </c>
      <c r="K45" s="47">
        <v>8.59</v>
      </c>
    </row>
    <row r="46" spans="1:11" s="1" customFormat="1" ht="49.5" customHeight="1" x14ac:dyDescent="0.3">
      <c r="A46" s="46" t="s">
        <v>1148</v>
      </c>
      <c r="B46" s="46" t="s">
        <v>1149</v>
      </c>
      <c r="C46" s="46" t="s">
        <v>1150</v>
      </c>
      <c r="D46" s="9" t="s">
        <v>1151</v>
      </c>
      <c r="E46" s="9" t="s">
        <v>22</v>
      </c>
      <c r="F46" s="9" t="s">
        <v>1002</v>
      </c>
      <c r="G46" s="9">
        <v>6297427712</v>
      </c>
      <c r="H46" s="9" t="s">
        <v>44</v>
      </c>
      <c r="I46" s="47" t="str">
        <f t="shared" si="0"/>
        <v>CC-13   BBNG</v>
      </c>
      <c r="J46" s="47" t="str">
        <f t="shared" si="1"/>
        <v>BNG</v>
      </c>
      <c r="K46" s="47">
        <v>8.6199999999999992</v>
      </c>
    </row>
    <row r="47" spans="1:11" s="1" customFormat="1" ht="49.5" customHeight="1" x14ac:dyDescent="0.3">
      <c r="A47" s="46" t="s">
        <v>1152</v>
      </c>
      <c r="B47" s="46" t="s">
        <v>1153</v>
      </c>
      <c r="C47" s="46" t="s">
        <v>1154</v>
      </c>
      <c r="D47" s="9" t="s">
        <v>1155</v>
      </c>
      <c r="E47" s="9" t="s">
        <v>22</v>
      </c>
      <c r="F47" s="9" t="s">
        <v>1002</v>
      </c>
      <c r="G47" s="9">
        <v>8617681092</v>
      </c>
      <c r="H47" s="9" t="s">
        <v>44</v>
      </c>
      <c r="I47" s="47" t="str">
        <f t="shared" si="0"/>
        <v>CC-13   BBNG</v>
      </c>
      <c r="J47" s="47" t="str">
        <f t="shared" si="1"/>
        <v>BNG</v>
      </c>
      <c r="K47" s="47">
        <v>8.68</v>
      </c>
    </row>
    <row r="48" spans="1:11" s="1" customFormat="1" ht="49.5" customHeight="1" x14ac:dyDescent="0.3">
      <c r="A48" s="46" t="s">
        <v>1156</v>
      </c>
      <c r="B48" s="46" t="s">
        <v>1157</v>
      </c>
      <c r="C48" s="46" t="s">
        <v>1158</v>
      </c>
      <c r="D48" s="9" t="s">
        <v>1159</v>
      </c>
      <c r="E48" s="9" t="s">
        <v>29</v>
      </c>
      <c r="F48" s="9" t="s">
        <v>1002</v>
      </c>
      <c r="G48" s="9">
        <v>9749373419</v>
      </c>
      <c r="H48" s="9" t="s">
        <v>44</v>
      </c>
      <c r="I48" s="47" t="str">
        <f t="shared" si="0"/>
        <v>CC-13   BBNG</v>
      </c>
      <c r="J48" s="47" t="str">
        <f t="shared" si="1"/>
        <v>BNG</v>
      </c>
      <c r="K48" s="47">
        <v>8.69</v>
      </c>
    </row>
    <row r="49" spans="1:11" s="1" customFormat="1" ht="49.5" customHeight="1" x14ac:dyDescent="0.3">
      <c r="A49" s="46" t="s">
        <v>1160</v>
      </c>
      <c r="B49" s="46" t="s">
        <v>1161</v>
      </c>
      <c r="C49" s="46" t="s">
        <v>1162</v>
      </c>
      <c r="D49" s="9" t="s">
        <v>231</v>
      </c>
      <c r="E49" s="9" t="s">
        <v>29</v>
      </c>
      <c r="F49" s="9" t="s">
        <v>1002</v>
      </c>
      <c r="G49" s="9">
        <v>9002745360</v>
      </c>
      <c r="H49" s="9" t="s">
        <v>44</v>
      </c>
      <c r="I49" s="47" t="str">
        <f t="shared" si="0"/>
        <v>CC-13   BBNG</v>
      </c>
      <c r="J49" s="47" t="str">
        <f t="shared" si="1"/>
        <v>BNG</v>
      </c>
      <c r="K49" s="47">
        <v>8.7200000000000006</v>
      </c>
    </row>
    <row r="50" spans="1:11" s="1" customFormat="1" ht="49.5" customHeight="1" x14ac:dyDescent="0.3">
      <c r="A50" s="46" t="s">
        <v>1163</v>
      </c>
      <c r="B50" s="46" t="s">
        <v>1164</v>
      </c>
      <c r="C50" s="46" t="s">
        <v>1165</v>
      </c>
      <c r="D50" s="9" t="s">
        <v>1166</v>
      </c>
      <c r="E50" s="9" t="s">
        <v>22</v>
      </c>
      <c r="F50" s="9" t="s">
        <v>1002</v>
      </c>
      <c r="G50" s="9">
        <v>8637847057</v>
      </c>
      <c r="H50" s="9" t="s">
        <v>44</v>
      </c>
      <c r="I50" s="47" t="str">
        <f t="shared" si="0"/>
        <v>CC-13   BBNG</v>
      </c>
      <c r="J50" s="47" t="str">
        <f t="shared" si="1"/>
        <v>BNG</v>
      </c>
      <c r="K50" s="47">
        <v>8.73</v>
      </c>
    </row>
    <row r="51" spans="1:11" s="1" customFormat="1" ht="49.5" customHeight="1" x14ac:dyDescent="0.3">
      <c r="A51" s="46" t="s">
        <v>1167</v>
      </c>
      <c r="B51" s="46" t="s">
        <v>1168</v>
      </c>
      <c r="C51" s="46" t="s">
        <v>1169</v>
      </c>
      <c r="D51" s="9" t="s">
        <v>1170</v>
      </c>
      <c r="E51" s="9" t="s">
        <v>22</v>
      </c>
      <c r="F51" s="9" t="s">
        <v>1002</v>
      </c>
      <c r="G51" s="9">
        <v>8942016438</v>
      </c>
      <c r="H51" s="9" t="s">
        <v>44</v>
      </c>
      <c r="I51" s="47" t="str">
        <f t="shared" si="0"/>
        <v>CC-13   BBNG</v>
      </c>
      <c r="J51" s="47" t="str">
        <f t="shared" si="1"/>
        <v>BNG</v>
      </c>
      <c r="K51" s="47">
        <v>8.93</v>
      </c>
    </row>
    <row r="52" spans="1:11" s="1" customFormat="1" ht="49.5" customHeight="1" x14ac:dyDescent="0.3">
      <c r="A52" s="46" t="s">
        <v>1171</v>
      </c>
      <c r="B52" s="46" t="s">
        <v>1172</v>
      </c>
      <c r="C52" s="46" t="s">
        <v>1173</v>
      </c>
      <c r="D52" s="9" t="s">
        <v>1174</v>
      </c>
      <c r="E52" s="9" t="s">
        <v>22</v>
      </c>
      <c r="F52" s="9" t="s">
        <v>1002</v>
      </c>
      <c r="G52" s="9">
        <v>6297461550</v>
      </c>
      <c r="H52" s="9" t="s">
        <v>44</v>
      </c>
      <c r="I52" s="47" t="str">
        <f t="shared" si="0"/>
        <v>CC-13   BBNG</v>
      </c>
      <c r="J52" s="47" t="str">
        <f t="shared" si="1"/>
        <v>BNG</v>
      </c>
      <c r="K52" s="47">
        <v>9.0399999999999991</v>
      </c>
    </row>
    <row r="53" spans="1:11" s="1" customFormat="1" ht="49.5" customHeight="1" x14ac:dyDescent="0.3">
      <c r="A53" s="46" t="s">
        <v>1175</v>
      </c>
      <c r="B53" s="46" t="s">
        <v>1176</v>
      </c>
      <c r="C53" s="46" t="s">
        <v>1177</v>
      </c>
      <c r="D53" s="9" t="s">
        <v>1178</v>
      </c>
      <c r="E53" s="9" t="s">
        <v>22</v>
      </c>
      <c r="F53" s="9" t="s">
        <v>1002</v>
      </c>
      <c r="G53" s="9">
        <v>7029766961</v>
      </c>
      <c r="H53" s="9" t="s">
        <v>44</v>
      </c>
      <c r="I53" s="47" t="str">
        <f t="shared" si="0"/>
        <v>CC-13   BBNG</v>
      </c>
      <c r="J53" s="47" t="str">
        <f t="shared" si="1"/>
        <v>BNG</v>
      </c>
      <c r="K53" s="47">
        <v>9.1999999999999993</v>
      </c>
    </row>
  </sheetData>
  <mergeCells count="3">
    <mergeCell ref="A4:K4"/>
    <mergeCell ref="A3:K3"/>
    <mergeCell ref="A1:K2"/>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Roman,Regular"&amp;12&amp;Kffffff&amp;A</oddHeader>
    <oddFooter>&amp;C&amp;"Times New Roman,Regular"&amp;12&amp;KffffffPage &amp;P</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58"/>
  <sheetViews>
    <sheetView zoomScaleNormal="100" workbookViewId="0">
      <selection activeCell="T8" sqref="T8"/>
    </sheetView>
  </sheetViews>
  <sheetFormatPr defaultColWidth="11.6640625" defaultRowHeight="14.4" x14ac:dyDescent="0.3"/>
  <cols>
    <col min="2" max="2" width="13.21875" customWidth="1"/>
    <col min="6" max="9" width="11.5546875" hidden="1"/>
    <col min="12" max="12" width="12" customWidth="1"/>
    <col min="13" max="13" width="16" customWidth="1"/>
    <col min="14" max="14" width="13.21875" customWidth="1"/>
    <col min="15" max="15" width="12.5546875" customWidth="1"/>
    <col min="16" max="17" width="14.21875" customWidth="1"/>
  </cols>
  <sheetData>
    <row r="1" spans="1:18" s="8" customFormat="1" ht="12.75" customHeight="1" x14ac:dyDescent="0.3">
      <c r="A1" s="37"/>
      <c r="B1" s="38"/>
      <c r="C1" s="38"/>
      <c r="D1" s="38"/>
      <c r="E1" s="38"/>
      <c r="F1" s="38"/>
      <c r="G1" s="38"/>
      <c r="H1" s="38"/>
      <c r="I1" s="38"/>
      <c r="J1" s="38"/>
      <c r="K1" s="39"/>
      <c r="L1" s="9" t="s">
        <v>0</v>
      </c>
      <c r="M1" s="9" t="s">
        <v>1</v>
      </c>
      <c r="N1" s="9" t="s">
        <v>2</v>
      </c>
      <c r="O1" s="9" t="s">
        <v>3</v>
      </c>
      <c r="P1" s="9" t="s">
        <v>4</v>
      </c>
      <c r="Q1" s="9" t="s">
        <v>5</v>
      </c>
      <c r="R1" s="9" t="s">
        <v>6</v>
      </c>
    </row>
    <row r="2" spans="1:18" s="8" customFormat="1" ht="28.8" x14ac:dyDescent="0.3">
      <c r="A2" s="40"/>
      <c r="B2" s="41"/>
      <c r="C2" s="41"/>
      <c r="D2" s="41"/>
      <c r="E2" s="41"/>
      <c r="F2" s="41"/>
      <c r="G2" s="41"/>
      <c r="H2" s="41"/>
      <c r="I2" s="41"/>
      <c r="J2" s="41"/>
      <c r="K2" s="42"/>
      <c r="L2" s="9" t="s">
        <v>7</v>
      </c>
      <c r="M2" s="9">
        <f>COUNTIFS(K1:K495, "&gt;=9.01", K1:K495, "&lt;=10")</f>
        <v>5</v>
      </c>
      <c r="N2" s="9">
        <f>COUNTIFS(K1:K495, "&gt;=8.01", K1:K495, "&lt;=9")</f>
        <v>47</v>
      </c>
      <c r="O2" s="9">
        <f>COUNTIFS(K1:K495, "&gt;=7.01", K1:K495, "&lt;=8")</f>
        <v>1</v>
      </c>
      <c r="P2" s="9">
        <f>COUNTIFS(K1:K495, "&gt;=6.01", K1:K495, "&lt;=7")</f>
        <v>0</v>
      </c>
      <c r="Q2" s="9">
        <f>COUNTIFS(K1:K495, "&gt;=5.01", K1:K495, "&lt;=6")</f>
        <v>0</v>
      </c>
      <c r="R2" s="9">
        <f>SUM(M2:Q2)</f>
        <v>53</v>
      </c>
    </row>
    <row r="3" spans="1:18" s="8" customFormat="1" ht="28.2" customHeight="1" x14ac:dyDescent="0.4">
      <c r="A3" s="16" t="s">
        <v>1729</v>
      </c>
      <c r="B3" s="17"/>
      <c r="C3" s="17"/>
      <c r="D3" s="17"/>
      <c r="E3" s="17"/>
      <c r="F3" s="17"/>
      <c r="G3" s="17"/>
      <c r="H3" s="17"/>
      <c r="I3" s="17"/>
      <c r="J3" s="17"/>
      <c r="K3" s="28"/>
    </row>
    <row r="4" spans="1:18" s="8" customFormat="1" ht="23.4" customHeight="1" x14ac:dyDescent="0.35">
      <c r="A4" s="29" t="s">
        <v>1735</v>
      </c>
      <c r="B4" s="30"/>
      <c r="C4" s="30"/>
      <c r="D4" s="30"/>
      <c r="E4" s="30"/>
      <c r="F4" s="30"/>
      <c r="G4" s="30"/>
      <c r="H4" s="30"/>
      <c r="I4" s="30"/>
      <c r="J4" s="30"/>
      <c r="K4" s="30"/>
    </row>
    <row r="5" spans="1:18" s="55" customFormat="1" ht="31.2" x14ac:dyDescent="0.3">
      <c r="A5" s="54" t="s">
        <v>8</v>
      </c>
      <c r="B5" s="43" t="s">
        <v>9</v>
      </c>
      <c r="C5" s="54" t="s">
        <v>10</v>
      </c>
      <c r="D5" s="54" t="s">
        <v>11</v>
      </c>
      <c r="E5" s="54" t="s">
        <v>12</v>
      </c>
      <c r="F5" s="54" t="s">
        <v>13</v>
      </c>
      <c r="G5" s="54" t="s">
        <v>14</v>
      </c>
      <c r="H5" s="54" t="s">
        <v>15</v>
      </c>
      <c r="I5" s="54"/>
      <c r="J5" s="54" t="s">
        <v>666</v>
      </c>
      <c r="K5" s="55" t="s">
        <v>16</v>
      </c>
    </row>
    <row r="6" spans="1:18" s="1" customFormat="1" ht="49.5" customHeight="1" x14ac:dyDescent="0.3">
      <c r="A6" s="46" t="s">
        <v>1179</v>
      </c>
      <c r="B6" s="46" t="s">
        <v>1180</v>
      </c>
      <c r="C6" s="46" t="s">
        <v>288</v>
      </c>
      <c r="D6" s="9" t="s">
        <v>1181</v>
      </c>
      <c r="E6" s="9" t="s">
        <v>29</v>
      </c>
      <c r="F6" s="9" t="s">
        <v>1182</v>
      </c>
      <c r="G6" s="9">
        <v>8768523037</v>
      </c>
      <c r="H6" s="9" t="s">
        <v>44</v>
      </c>
      <c r="I6" s="47" t="str">
        <f t="shared" ref="I6:I37" si="0">LEFT(F6,12)</f>
        <v>CC-13   BENG</v>
      </c>
      <c r="J6" s="47" t="str">
        <f t="shared" ref="J6:J37" si="1">RIGHT(I6,3)</f>
        <v>ENG</v>
      </c>
      <c r="K6" s="47">
        <v>7.37</v>
      </c>
    </row>
    <row r="7" spans="1:18" s="1" customFormat="1" ht="49.5" customHeight="1" x14ac:dyDescent="0.3">
      <c r="A7" s="46" t="s">
        <v>1183</v>
      </c>
      <c r="B7" s="46" t="s">
        <v>1184</v>
      </c>
      <c r="C7" s="46" t="s">
        <v>259</v>
      </c>
      <c r="D7" s="9" t="s">
        <v>1185</v>
      </c>
      <c r="E7" s="9" t="s">
        <v>29</v>
      </c>
      <c r="F7" s="9" t="s">
        <v>1186</v>
      </c>
      <c r="G7" s="9">
        <v>6294194696</v>
      </c>
      <c r="H7" s="9" t="s">
        <v>44</v>
      </c>
      <c r="I7" s="47" t="str">
        <f t="shared" si="0"/>
        <v>CC-13   BENG</v>
      </c>
      <c r="J7" s="47" t="str">
        <f t="shared" si="1"/>
        <v>ENG</v>
      </c>
      <c r="K7" s="47">
        <v>8.15</v>
      </c>
    </row>
    <row r="8" spans="1:18" s="1" customFormat="1" ht="49.5" customHeight="1" x14ac:dyDescent="0.3">
      <c r="A8" s="46" t="s">
        <v>1187</v>
      </c>
      <c r="B8" s="46" t="s">
        <v>1188</v>
      </c>
      <c r="C8" s="46" t="s">
        <v>1189</v>
      </c>
      <c r="D8" s="9" t="s">
        <v>1190</v>
      </c>
      <c r="E8" s="9" t="s">
        <v>22</v>
      </c>
      <c r="F8" s="9" t="s">
        <v>1186</v>
      </c>
      <c r="G8" s="9">
        <v>8637397717</v>
      </c>
      <c r="H8" s="9" t="s">
        <v>44</v>
      </c>
      <c r="I8" s="47" t="str">
        <f t="shared" si="0"/>
        <v>CC-13   BENG</v>
      </c>
      <c r="J8" s="47" t="str">
        <f t="shared" si="1"/>
        <v>ENG</v>
      </c>
      <c r="K8" s="47">
        <v>8.2100000000000009</v>
      </c>
    </row>
    <row r="9" spans="1:18" s="1" customFormat="1" ht="49.5" customHeight="1" x14ac:dyDescent="0.3">
      <c r="A9" s="46" t="s">
        <v>1191</v>
      </c>
      <c r="B9" s="46" t="s">
        <v>1192</v>
      </c>
      <c r="C9" s="46" t="s">
        <v>1193</v>
      </c>
      <c r="D9" s="9" t="s">
        <v>1194</v>
      </c>
      <c r="E9" s="9" t="s">
        <v>22</v>
      </c>
      <c r="F9" s="9" t="s">
        <v>1186</v>
      </c>
      <c r="G9" s="9">
        <v>7318794587</v>
      </c>
      <c r="H9" s="9" t="s">
        <v>44</v>
      </c>
      <c r="I9" s="47" t="str">
        <f t="shared" si="0"/>
        <v>CC-13   BENG</v>
      </c>
      <c r="J9" s="47" t="str">
        <f t="shared" si="1"/>
        <v>ENG</v>
      </c>
      <c r="K9" s="47">
        <v>8.2100000000000009</v>
      </c>
    </row>
    <row r="10" spans="1:18" s="1" customFormat="1" ht="49.5" customHeight="1" x14ac:dyDescent="0.3">
      <c r="A10" s="46" t="s">
        <v>1195</v>
      </c>
      <c r="B10" s="46" t="s">
        <v>1196</v>
      </c>
      <c r="C10" s="46" t="s">
        <v>1197</v>
      </c>
      <c r="D10" s="9" t="s">
        <v>1198</v>
      </c>
      <c r="E10" s="9" t="s">
        <v>22</v>
      </c>
      <c r="F10" s="9" t="s">
        <v>1186</v>
      </c>
      <c r="G10" s="9">
        <v>8617648858</v>
      </c>
      <c r="H10" s="9" t="s">
        <v>44</v>
      </c>
      <c r="I10" s="47" t="str">
        <f t="shared" si="0"/>
        <v>CC-13   BENG</v>
      </c>
      <c r="J10" s="47" t="str">
        <f t="shared" si="1"/>
        <v>ENG</v>
      </c>
      <c r="K10" s="47">
        <v>8.23</v>
      </c>
    </row>
    <row r="11" spans="1:18" s="1" customFormat="1" ht="49.5" customHeight="1" x14ac:dyDescent="0.3">
      <c r="A11" s="46" t="s">
        <v>1199</v>
      </c>
      <c r="B11" s="46" t="s">
        <v>1200</v>
      </c>
      <c r="C11" s="46" t="s">
        <v>1201</v>
      </c>
      <c r="D11" s="9" t="s">
        <v>1202</v>
      </c>
      <c r="E11" s="9" t="s">
        <v>22</v>
      </c>
      <c r="F11" s="9" t="s">
        <v>1186</v>
      </c>
      <c r="G11" s="9">
        <v>9800278839</v>
      </c>
      <c r="H11" s="9" t="s">
        <v>44</v>
      </c>
      <c r="I11" s="47" t="str">
        <f t="shared" si="0"/>
        <v>CC-13   BENG</v>
      </c>
      <c r="J11" s="47" t="str">
        <f t="shared" si="1"/>
        <v>ENG</v>
      </c>
      <c r="K11" s="47">
        <v>8.24</v>
      </c>
    </row>
    <row r="12" spans="1:18" s="1" customFormat="1" ht="49.5" customHeight="1" x14ac:dyDescent="0.3">
      <c r="A12" s="46" t="s">
        <v>1203</v>
      </c>
      <c r="B12" s="46" t="s">
        <v>1204</v>
      </c>
      <c r="C12" s="46" t="s">
        <v>1205</v>
      </c>
      <c r="D12" s="9" t="s">
        <v>1206</v>
      </c>
      <c r="E12" s="9" t="s">
        <v>22</v>
      </c>
      <c r="F12" s="9" t="s">
        <v>1186</v>
      </c>
      <c r="G12" s="9">
        <v>9382048819</v>
      </c>
      <c r="H12" s="9" t="s">
        <v>44</v>
      </c>
      <c r="I12" s="47" t="str">
        <f t="shared" si="0"/>
        <v>CC-13   BENG</v>
      </c>
      <c r="J12" s="47" t="str">
        <f t="shared" si="1"/>
        <v>ENG</v>
      </c>
      <c r="K12" s="47">
        <v>8.25</v>
      </c>
    </row>
    <row r="13" spans="1:18" s="1" customFormat="1" ht="49.5" customHeight="1" x14ac:dyDescent="0.3">
      <c r="A13" s="46" t="s">
        <v>1207</v>
      </c>
      <c r="B13" s="46" t="s">
        <v>1208</v>
      </c>
      <c r="C13" s="46" t="s">
        <v>1209</v>
      </c>
      <c r="D13" s="9" t="s">
        <v>1210</v>
      </c>
      <c r="E13" s="9" t="s">
        <v>22</v>
      </c>
      <c r="F13" s="9" t="s">
        <v>1186</v>
      </c>
      <c r="G13" s="9">
        <v>6295538894</v>
      </c>
      <c r="H13" s="9" t="s">
        <v>44</v>
      </c>
      <c r="I13" s="47" t="str">
        <f t="shared" si="0"/>
        <v>CC-13   BENG</v>
      </c>
      <c r="J13" s="47" t="str">
        <f t="shared" si="1"/>
        <v>ENG</v>
      </c>
      <c r="K13" s="47">
        <v>8.25</v>
      </c>
    </row>
    <row r="14" spans="1:18" s="1" customFormat="1" ht="49.5" customHeight="1" x14ac:dyDescent="0.3">
      <c r="A14" s="46" t="s">
        <v>1211</v>
      </c>
      <c r="B14" s="46" t="s">
        <v>1212</v>
      </c>
      <c r="C14" s="46" t="s">
        <v>1213</v>
      </c>
      <c r="D14" s="9" t="s">
        <v>1214</v>
      </c>
      <c r="E14" s="9" t="s">
        <v>29</v>
      </c>
      <c r="F14" s="9" t="s">
        <v>1186</v>
      </c>
      <c r="G14" s="9">
        <v>9304294807</v>
      </c>
      <c r="H14" s="9" t="s">
        <v>44</v>
      </c>
      <c r="I14" s="47" t="str">
        <f t="shared" si="0"/>
        <v>CC-13   BENG</v>
      </c>
      <c r="J14" s="47" t="str">
        <f t="shared" si="1"/>
        <v>ENG</v>
      </c>
      <c r="K14" s="47">
        <v>8.3000000000000007</v>
      </c>
    </row>
    <row r="15" spans="1:18" s="1" customFormat="1" ht="49.5" customHeight="1" x14ac:dyDescent="0.3">
      <c r="A15" s="46" t="s">
        <v>1215</v>
      </c>
      <c r="B15" s="46" t="s">
        <v>1216</v>
      </c>
      <c r="C15" s="46" t="s">
        <v>1217</v>
      </c>
      <c r="D15" s="9" t="s">
        <v>1218</v>
      </c>
      <c r="E15" s="9" t="s">
        <v>22</v>
      </c>
      <c r="F15" s="9" t="s">
        <v>1186</v>
      </c>
      <c r="G15" s="9">
        <v>8972347184</v>
      </c>
      <c r="H15" s="9" t="s">
        <v>44</v>
      </c>
      <c r="I15" s="47" t="str">
        <f t="shared" si="0"/>
        <v>CC-13   BENG</v>
      </c>
      <c r="J15" s="47" t="str">
        <f t="shared" si="1"/>
        <v>ENG</v>
      </c>
      <c r="K15" s="47">
        <v>8.32</v>
      </c>
    </row>
    <row r="16" spans="1:18" s="1" customFormat="1" ht="49.5" customHeight="1" x14ac:dyDescent="0.3">
      <c r="A16" s="46" t="s">
        <v>1219</v>
      </c>
      <c r="B16" s="46" t="s">
        <v>1220</v>
      </c>
      <c r="C16" s="46" t="s">
        <v>1221</v>
      </c>
      <c r="D16" s="9" t="s">
        <v>1222</v>
      </c>
      <c r="E16" s="9" t="s">
        <v>22</v>
      </c>
      <c r="F16" s="9" t="s">
        <v>1186</v>
      </c>
      <c r="G16" s="9">
        <v>8637519738</v>
      </c>
      <c r="H16" s="9" t="s">
        <v>44</v>
      </c>
      <c r="I16" s="47" t="str">
        <f t="shared" si="0"/>
        <v>CC-13   BENG</v>
      </c>
      <c r="J16" s="47" t="str">
        <f t="shared" si="1"/>
        <v>ENG</v>
      </c>
      <c r="K16" s="47">
        <v>8.34</v>
      </c>
    </row>
    <row r="17" spans="1:11" s="1" customFormat="1" ht="49.5" customHeight="1" x14ac:dyDescent="0.3">
      <c r="A17" s="46" t="s">
        <v>1223</v>
      </c>
      <c r="B17" s="46" t="s">
        <v>1224</v>
      </c>
      <c r="C17" s="46" t="s">
        <v>958</v>
      </c>
      <c r="D17" s="9" t="s">
        <v>1225</v>
      </c>
      <c r="E17" s="9" t="s">
        <v>29</v>
      </c>
      <c r="F17" s="9" t="s">
        <v>1186</v>
      </c>
      <c r="G17" s="9">
        <v>8637331955</v>
      </c>
      <c r="H17" s="9" t="s">
        <v>44</v>
      </c>
      <c r="I17" s="47" t="str">
        <f t="shared" si="0"/>
        <v>CC-13   BENG</v>
      </c>
      <c r="J17" s="47" t="str">
        <f t="shared" si="1"/>
        <v>ENG</v>
      </c>
      <c r="K17" s="47">
        <v>8.34</v>
      </c>
    </row>
    <row r="18" spans="1:11" s="1" customFormat="1" ht="49.5" customHeight="1" x14ac:dyDescent="0.3">
      <c r="A18" s="46" t="s">
        <v>1226</v>
      </c>
      <c r="B18" s="46" t="s">
        <v>1227</v>
      </c>
      <c r="C18" s="46" t="s">
        <v>1228</v>
      </c>
      <c r="D18" s="9" t="s">
        <v>1229</v>
      </c>
      <c r="E18" s="9" t="s">
        <v>22</v>
      </c>
      <c r="F18" s="9" t="s">
        <v>1186</v>
      </c>
      <c r="G18" s="9">
        <v>8016339902</v>
      </c>
      <c r="H18" s="9" t="s">
        <v>44</v>
      </c>
      <c r="I18" s="47" t="str">
        <f t="shared" si="0"/>
        <v>CC-13   BENG</v>
      </c>
      <c r="J18" s="47" t="str">
        <f t="shared" si="1"/>
        <v>ENG</v>
      </c>
      <c r="K18" s="47">
        <v>8.35</v>
      </c>
    </row>
    <row r="19" spans="1:11" s="1" customFormat="1" ht="49.5" customHeight="1" x14ac:dyDescent="0.3">
      <c r="A19" s="46" t="s">
        <v>1230</v>
      </c>
      <c r="B19" s="46" t="s">
        <v>1231</v>
      </c>
      <c r="C19" s="46" t="s">
        <v>1232</v>
      </c>
      <c r="D19" s="9" t="s">
        <v>1233</v>
      </c>
      <c r="E19" s="9" t="s">
        <v>22</v>
      </c>
      <c r="F19" s="9" t="s">
        <v>1186</v>
      </c>
      <c r="G19" s="9">
        <v>7679906234</v>
      </c>
      <c r="H19" s="9" t="s">
        <v>44</v>
      </c>
      <c r="I19" s="47" t="str">
        <f t="shared" si="0"/>
        <v>CC-13   BENG</v>
      </c>
      <c r="J19" s="47" t="str">
        <f t="shared" si="1"/>
        <v>ENG</v>
      </c>
      <c r="K19" s="47">
        <v>8.3800000000000008</v>
      </c>
    </row>
    <row r="20" spans="1:11" s="1" customFormat="1" ht="49.5" customHeight="1" x14ac:dyDescent="0.3">
      <c r="A20" s="46" t="s">
        <v>1234</v>
      </c>
      <c r="B20" s="46" t="s">
        <v>1235</v>
      </c>
      <c r="C20" s="46" t="s">
        <v>835</v>
      </c>
      <c r="D20" s="9" t="s">
        <v>1236</v>
      </c>
      <c r="E20" s="9" t="s">
        <v>22</v>
      </c>
      <c r="F20" s="9" t="s">
        <v>1186</v>
      </c>
      <c r="G20" s="9">
        <v>9732075327</v>
      </c>
      <c r="H20" s="9" t="s">
        <v>44</v>
      </c>
      <c r="I20" s="47" t="str">
        <f t="shared" si="0"/>
        <v>CC-13   BENG</v>
      </c>
      <c r="J20" s="47" t="str">
        <f t="shared" si="1"/>
        <v>ENG</v>
      </c>
      <c r="K20" s="47">
        <v>8.3800000000000008</v>
      </c>
    </row>
    <row r="21" spans="1:11" s="1" customFormat="1" ht="49.5" customHeight="1" x14ac:dyDescent="0.3">
      <c r="A21" s="46" t="s">
        <v>1237</v>
      </c>
      <c r="B21" s="46" t="s">
        <v>1238</v>
      </c>
      <c r="C21" s="46" t="s">
        <v>1239</v>
      </c>
      <c r="D21" s="9" t="s">
        <v>1240</v>
      </c>
      <c r="E21" s="9" t="s">
        <v>29</v>
      </c>
      <c r="F21" s="9" t="s">
        <v>1241</v>
      </c>
      <c r="G21" s="9">
        <v>6297265809</v>
      </c>
      <c r="H21" s="9" t="s">
        <v>44</v>
      </c>
      <c r="I21" s="47" t="str">
        <f t="shared" si="0"/>
        <v>CC-13   BENG</v>
      </c>
      <c r="J21" s="47" t="str">
        <f t="shared" si="1"/>
        <v>ENG</v>
      </c>
      <c r="K21" s="47">
        <v>8.39</v>
      </c>
    </row>
    <row r="22" spans="1:11" s="1" customFormat="1" ht="49.5" customHeight="1" x14ac:dyDescent="0.3">
      <c r="A22" s="46" t="s">
        <v>1242</v>
      </c>
      <c r="B22" s="46" t="s">
        <v>1243</v>
      </c>
      <c r="C22" s="46" t="s">
        <v>1244</v>
      </c>
      <c r="D22" s="9" t="s">
        <v>1245</v>
      </c>
      <c r="E22" s="9" t="s">
        <v>29</v>
      </c>
      <c r="F22" s="9" t="s">
        <v>1186</v>
      </c>
      <c r="G22" s="9">
        <v>7076355584</v>
      </c>
      <c r="H22" s="9" t="s">
        <v>44</v>
      </c>
      <c r="I22" s="47" t="str">
        <f t="shared" si="0"/>
        <v>CC-13   BENG</v>
      </c>
      <c r="J22" s="47" t="str">
        <f t="shared" si="1"/>
        <v>ENG</v>
      </c>
      <c r="K22" s="47">
        <v>8.42</v>
      </c>
    </row>
    <row r="23" spans="1:11" s="1" customFormat="1" ht="49.5" customHeight="1" x14ac:dyDescent="0.3">
      <c r="A23" s="46" t="s">
        <v>1246</v>
      </c>
      <c r="B23" s="46" t="s">
        <v>1247</v>
      </c>
      <c r="C23" s="46" t="s">
        <v>1011</v>
      </c>
      <c r="D23" s="9" t="s">
        <v>1248</v>
      </c>
      <c r="E23" s="9" t="s">
        <v>22</v>
      </c>
      <c r="F23" s="9" t="s">
        <v>1186</v>
      </c>
      <c r="G23" s="9">
        <v>9679013569</v>
      </c>
      <c r="H23" s="9" t="s">
        <v>44</v>
      </c>
      <c r="I23" s="47" t="str">
        <f t="shared" si="0"/>
        <v>CC-13   BENG</v>
      </c>
      <c r="J23" s="47" t="str">
        <f t="shared" si="1"/>
        <v>ENG</v>
      </c>
      <c r="K23" s="47">
        <v>8.4600000000000009</v>
      </c>
    </row>
    <row r="24" spans="1:11" s="1" customFormat="1" ht="49.5" customHeight="1" x14ac:dyDescent="0.3">
      <c r="A24" s="46" t="s">
        <v>1249</v>
      </c>
      <c r="B24" s="46" t="s">
        <v>1250</v>
      </c>
      <c r="C24" s="46" t="s">
        <v>1251</v>
      </c>
      <c r="D24" s="9" t="s">
        <v>1252</v>
      </c>
      <c r="E24" s="9" t="s">
        <v>22</v>
      </c>
      <c r="F24" s="9" t="s">
        <v>1186</v>
      </c>
      <c r="G24" s="9">
        <v>8145671843</v>
      </c>
      <c r="H24" s="9" t="s">
        <v>44</v>
      </c>
      <c r="I24" s="47" t="str">
        <f t="shared" si="0"/>
        <v>CC-13   BENG</v>
      </c>
      <c r="J24" s="47" t="str">
        <f t="shared" si="1"/>
        <v>ENG</v>
      </c>
      <c r="K24" s="47">
        <v>8.48</v>
      </c>
    </row>
    <row r="25" spans="1:11" s="1" customFormat="1" ht="49.5" customHeight="1" x14ac:dyDescent="0.3">
      <c r="A25" s="46" t="s">
        <v>1253</v>
      </c>
      <c r="B25" s="46" t="s">
        <v>1254</v>
      </c>
      <c r="C25" s="46" t="s">
        <v>1193</v>
      </c>
      <c r="D25" s="9" t="s">
        <v>1255</v>
      </c>
      <c r="E25" s="9" t="s">
        <v>22</v>
      </c>
      <c r="F25" s="9" t="s">
        <v>1186</v>
      </c>
      <c r="G25" s="9">
        <v>9733559345</v>
      </c>
      <c r="H25" s="9" t="s">
        <v>44</v>
      </c>
      <c r="I25" s="47" t="str">
        <f t="shared" si="0"/>
        <v>CC-13   BENG</v>
      </c>
      <c r="J25" s="47" t="str">
        <f t="shared" si="1"/>
        <v>ENG</v>
      </c>
      <c r="K25" s="47">
        <v>8.48</v>
      </c>
    </row>
    <row r="26" spans="1:11" s="1" customFormat="1" ht="49.5" customHeight="1" x14ac:dyDescent="0.3">
      <c r="A26" s="46" t="s">
        <v>1256</v>
      </c>
      <c r="B26" s="46" t="s">
        <v>1257</v>
      </c>
      <c r="C26" s="46" t="s">
        <v>1258</v>
      </c>
      <c r="D26" s="9" t="s">
        <v>1259</v>
      </c>
      <c r="E26" s="9" t="s">
        <v>29</v>
      </c>
      <c r="F26" s="9" t="s">
        <v>1186</v>
      </c>
      <c r="G26" s="9">
        <v>8101212085</v>
      </c>
      <c r="H26" s="9" t="s">
        <v>44</v>
      </c>
      <c r="I26" s="47" t="str">
        <f t="shared" si="0"/>
        <v>CC-13   BENG</v>
      </c>
      <c r="J26" s="47" t="str">
        <f t="shared" si="1"/>
        <v>ENG</v>
      </c>
      <c r="K26" s="47">
        <v>8.51</v>
      </c>
    </row>
    <row r="27" spans="1:11" s="1" customFormat="1" ht="49.5" customHeight="1" x14ac:dyDescent="0.3">
      <c r="A27" s="46" t="s">
        <v>1260</v>
      </c>
      <c r="B27" s="46" t="s">
        <v>1261</v>
      </c>
      <c r="C27" s="46" t="s">
        <v>1244</v>
      </c>
      <c r="D27" s="9" t="s">
        <v>1262</v>
      </c>
      <c r="E27" s="9" t="s">
        <v>22</v>
      </c>
      <c r="F27" s="9" t="s">
        <v>1186</v>
      </c>
      <c r="G27" s="9">
        <v>6295631288</v>
      </c>
      <c r="H27" s="9" t="s">
        <v>44</v>
      </c>
      <c r="I27" s="47" t="str">
        <f t="shared" si="0"/>
        <v>CC-13   BENG</v>
      </c>
      <c r="J27" s="47" t="str">
        <f t="shared" si="1"/>
        <v>ENG</v>
      </c>
      <c r="K27" s="47">
        <v>8.52</v>
      </c>
    </row>
    <row r="28" spans="1:11" s="1" customFormat="1" ht="49.5" customHeight="1" x14ac:dyDescent="0.3">
      <c r="A28" s="46" t="s">
        <v>1263</v>
      </c>
      <c r="B28" s="46" t="s">
        <v>1264</v>
      </c>
      <c r="C28" s="46" t="s">
        <v>1011</v>
      </c>
      <c r="D28" s="9" t="s">
        <v>1265</v>
      </c>
      <c r="E28" s="9" t="s">
        <v>22</v>
      </c>
      <c r="F28" s="9" t="s">
        <v>1186</v>
      </c>
      <c r="G28" s="9">
        <v>7319384824</v>
      </c>
      <c r="H28" s="9" t="s">
        <v>44</v>
      </c>
      <c r="I28" s="47" t="str">
        <f t="shared" si="0"/>
        <v>CC-13   BENG</v>
      </c>
      <c r="J28" s="47" t="str">
        <f t="shared" si="1"/>
        <v>ENG</v>
      </c>
      <c r="K28" s="47">
        <v>8.5399999999999991</v>
      </c>
    </row>
    <row r="29" spans="1:11" s="1" customFormat="1" ht="49.5" customHeight="1" x14ac:dyDescent="0.3">
      <c r="A29" s="46" t="s">
        <v>1266</v>
      </c>
      <c r="B29" s="46" t="s">
        <v>1267</v>
      </c>
      <c r="C29" s="46" t="s">
        <v>1268</v>
      </c>
      <c r="D29" s="9" t="s">
        <v>1269</v>
      </c>
      <c r="E29" s="9" t="s">
        <v>22</v>
      </c>
      <c r="F29" s="9" t="s">
        <v>1186</v>
      </c>
      <c r="G29" s="9">
        <v>8617587227</v>
      </c>
      <c r="H29" s="9" t="s">
        <v>44</v>
      </c>
      <c r="I29" s="47" t="str">
        <f t="shared" si="0"/>
        <v>CC-13   BENG</v>
      </c>
      <c r="J29" s="47" t="str">
        <f t="shared" si="1"/>
        <v>ENG</v>
      </c>
      <c r="K29" s="47">
        <v>8.6199999999999992</v>
      </c>
    </row>
    <row r="30" spans="1:11" s="1" customFormat="1" ht="49.5" customHeight="1" x14ac:dyDescent="0.3">
      <c r="A30" s="46" t="s">
        <v>1270</v>
      </c>
      <c r="B30" s="46" t="s">
        <v>1271</v>
      </c>
      <c r="C30" s="46" t="s">
        <v>1272</v>
      </c>
      <c r="D30" s="9" t="s">
        <v>1273</v>
      </c>
      <c r="E30" s="9" t="s">
        <v>22</v>
      </c>
      <c r="F30" s="9" t="s">
        <v>1186</v>
      </c>
      <c r="G30" s="9">
        <v>6296396138</v>
      </c>
      <c r="H30" s="9" t="s">
        <v>44</v>
      </c>
      <c r="I30" s="47" t="str">
        <f t="shared" si="0"/>
        <v>CC-13   BENG</v>
      </c>
      <c r="J30" s="47" t="str">
        <f t="shared" si="1"/>
        <v>ENG</v>
      </c>
      <c r="K30" s="47">
        <v>8.65</v>
      </c>
    </row>
    <row r="31" spans="1:11" s="1" customFormat="1" ht="49.5" customHeight="1" x14ac:dyDescent="0.3">
      <c r="A31" s="46" t="s">
        <v>1274</v>
      </c>
      <c r="B31" s="46" t="s">
        <v>1275</v>
      </c>
      <c r="C31" s="46" t="s">
        <v>1276</v>
      </c>
      <c r="D31" s="9" t="s">
        <v>1277</v>
      </c>
      <c r="E31" s="9" t="s">
        <v>29</v>
      </c>
      <c r="F31" s="9" t="s">
        <v>1186</v>
      </c>
      <c r="G31" s="9">
        <v>9933879734</v>
      </c>
      <c r="H31" s="9" t="s">
        <v>44</v>
      </c>
      <c r="I31" s="47" t="str">
        <f t="shared" si="0"/>
        <v>CC-13   BENG</v>
      </c>
      <c r="J31" s="47" t="str">
        <f t="shared" si="1"/>
        <v>ENG</v>
      </c>
      <c r="K31" s="47">
        <v>8.68</v>
      </c>
    </row>
    <row r="32" spans="1:11" s="1" customFormat="1" ht="49.5" customHeight="1" x14ac:dyDescent="0.3">
      <c r="A32" s="46" t="s">
        <v>1278</v>
      </c>
      <c r="B32" s="46" t="s">
        <v>1279</v>
      </c>
      <c r="C32" s="46" t="s">
        <v>632</v>
      </c>
      <c r="D32" s="9" t="s">
        <v>1280</v>
      </c>
      <c r="E32" s="9" t="s">
        <v>22</v>
      </c>
      <c r="F32" s="9" t="s">
        <v>1186</v>
      </c>
      <c r="G32" s="9">
        <v>6294740169</v>
      </c>
      <c r="H32" s="9" t="s">
        <v>44</v>
      </c>
      <c r="I32" s="47" t="str">
        <f t="shared" si="0"/>
        <v>CC-13   BENG</v>
      </c>
      <c r="J32" s="47" t="str">
        <f t="shared" si="1"/>
        <v>ENG</v>
      </c>
      <c r="K32" s="47">
        <v>8.68</v>
      </c>
    </row>
    <row r="33" spans="1:11" s="1" customFormat="1" ht="49.5" customHeight="1" x14ac:dyDescent="0.3">
      <c r="A33" s="46" t="s">
        <v>1281</v>
      </c>
      <c r="B33" s="46" t="s">
        <v>1282</v>
      </c>
      <c r="C33" s="46" t="s">
        <v>1283</v>
      </c>
      <c r="D33" s="9" t="s">
        <v>1284</v>
      </c>
      <c r="E33" s="9" t="s">
        <v>22</v>
      </c>
      <c r="F33" s="9" t="s">
        <v>1186</v>
      </c>
      <c r="G33" s="9">
        <v>8101572542</v>
      </c>
      <c r="H33" s="9" t="s">
        <v>44</v>
      </c>
      <c r="I33" s="47" t="str">
        <f t="shared" si="0"/>
        <v>CC-13   BENG</v>
      </c>
      <c r="J33" s="47" t="str">
        <f t="shared" si="1"/>
        <v>ENG</v>
      </c>
      <c r="K33" s="47">
        <v>8.68</v>
      </c>
    </row>
    <row r="34" spans="1:11" s="1" customFormat="1" ht="49.5" customHeight="1" x14ac:dyDescent="0.3">
      <c r="A34" s="46" t="s">
        <v>1285</v>
      </c>
      <c r="B34" s="46" t="s">
        <v>1286</v>
      </c>
      <c r="C34" s="46" t="s">
        <v>1287</v>
      </c>
      <c r="D34" s="9" t="s">
        <v>1288</v>
      </c>
      <c r="E34" s="9" t="s">
        <v>29</v>
      </c>
      <c r="F34" s="9" t="s">
        <v>1186</v>
      </c>
      <c r="G34" s="9">
        <v>7282940977</v>
      </c>
      <c r="H34" s="9" t="s">
        <v>44</v>
      </c>
      <c r="I34" s="47" t="str">
        <f t="shared" si="0"/>
        <v>CC-13   BENG</v>
      </c>
      <c r="J34" s="47" t="str">
        <f t="shared" si="1"/>
        <v>ENG</v>
      </c>
      <c r="K34" s="47">
        <v>8.69</v>
      </c>
    </row>
    <row r="35" spans="1:11" s="1" customFormat="1" ht="49.5" customHeight="1" x14ac:dyDescent="0.3">
      <c r="A35" s="46" t="s">
        <v>1289</v>
      </c>
      <c r="B35" s="46" t="s">
        <v>1290</v>
      </c>
      <c r="C35" s="46" t="s">
        <v>1291</v>
      </c>
      <c r="D35" s="9" t="s">
        <v>1292</v>
      </c>
      <c r="E35" s="9" t="s">
        <v>22</v>
      </c>
      <c r="F35" s="9" t="s">
        <v>1186</v>
      </c>
      <c r="G35" s="9">
        <v>8928093897</v>
      </c>
      <c r="H35" s="9" t="s">
        <v>44</v>
      </c>
      <c r="I35" s="47" t="str">
        <f t="shared" si="0"/>
        <v>CC-13   BENG</v>
      </c>
      <c r="J35" s="47" t="str">
        <f t="shared" si="1"/>
        <v>ENG</v>
      </c>
      <c r="K35" s="47">
        <v>8.6999999999999993</v>
      </c>
    </row>
    <row r="36" spans="1:11" s="1" customFormat="1" ht="49.5" customHeight="1" x14ac:dyDescent="0.3">
      <c r="A36" s="46" t="s">
        <v>1293</v>
      </c>
      <c r="B36" s="46" t="s">
        <v>1294</v>
      </c>
      <c r="C36" s="46" t="s">
        <v>108</v>
      </c>
      <c r="D36" s="9" t="s">
        <v>1295</v>
      </c>
      <c r="E36" s="9" t="s">
        <v>22</v>
      </c>
      <c r="F36" s="9" t="s">
        <v>1186</v>
      </c>
      <c r="G36" s="9">
        <v>9734315457</v>
      </c>
      <c r="H36" s="9" t="s">
        <v>44</v>
      </c>
      <c r="I36" s="47" t="str">
        <f t="shared" si="0"/>
        <v>CC-13   BENG</v>
      </c>
      <c r="J36" s="47" t="str">
        <f t="shared" si="1"/>
        <v>ENG</v>
      </c>
      <c r="K36" s="47">
        <v>8.6999999999999993</v>
      </c>
    </row>
    <row r="37" spans="1:11" s="1" customFormat="1" ht="49.5" customHeight="1" x14ac:dyDescent="0.3">
      <c r="A37" s="46" t="s">
        <v>1296</v>
      </c>
      <c r="B37" s="46" t="s">
        <v>1297</v>
      </c>
      <c r="C37" s="46" t="s">
        <v>674</v>
      </c>
      <c r="D37" s="9" t="s">
        <v>1298</v>
      </c>
      <c r="E37" s="9" t="s">
        <v>29</v>
      </c>
      <c r="F37" s="9" t="s">
        <v>1186</v>
      </c>
      <c r="G37" s="9">
        <v>6295624085</v>
      </c>
      <c r="H37" s="9" t="s">
        <v>44</v>
      </c>
      <c r="I37" s="47" t="str">
        <f t="shared" si="0"/>
        <v>CC-13   BENG</v>
      </c>
      <c r="J37" s="47" t="str">
        <f t="shared" si="1"/>
        <v>ENG</v>
      </c>
      <c r="K37" s="47">
        <v>8.73</v>
      </c>
    </row>
    <row r="38" spans="1:11" s="1" customFormat="1" ht="49.5" customHeight="1" x14ac:dyDescent="0.3">
      <c r="A38" s="46" t="s">
        <v>1299</v>
      </c>
      <c r="B38" s="46" t="s">
        <v>1300</v>
      </c>
      <c r="C38" s="46" t="s">
        <v>1301</v>
      </c>
      <c r="D38" s="9" t="s">
        <v>1302</v>
      </c>
      <c r="E38" s="9" t="s">
        <v>22</v>
      </c>
      <c r="F38" s="9" t="s">
        <v>1186</v>
      </c>
      <c r="G38" s="9">
        <v>9382277172</v>
      </c>
      <c r="H38" s="9" t="s">
        <v>44</v>
      </c>
      <c r="I38" s="47" t="str">
        <f t="shared" ref="I38:I58" si="2">LEFT(F38,12)</f>
        <v>CC-13   BENG</v>
      </c>
      <c r="J38" s="47" t="str">
        <f t="shared" ref="J38:J58" si="3">RIGHT(I38,3)</f>
        <v>ENG</v>
      </c>
      <c r="K38" s="47">
        <v>8.77</v>
      </c>
    </row>
    <row r="39" spans="1:11" s="1" customFormat="1" ht="49.5" customHeight="1" x14ac:dyDescent="0.3">
      <c r="A39" s="46" t="s">
        <v>1303</v>
      </c>
      <c r="B39" s="46" t="s">
        <v>1304</v>
      </c>
      <c r="C39" s="46" t="s">
        <v>1305</v>
      </c>
      <c r="D39" s="9" t="s">
        <v>1306</v>
      </c>
      <c r="E39" s="9" t="s">
        <v>29</v>
      </c>
      <c r="F39" s="9" t="s">
        <v>1186</v>
      </c>
      <c r="G39" s="9">
        <v>6296019439</v>
      </c>
      <c r="H39" s="9" t="s">
        <v>44</v>
      </c>
      <c r="I39" s="47" t="str">
        <f t="shared" si="2"/>
        <v>CC-13   BENG</v>
      </c>
      <c r="J39" s="47" t="str">
        <f t="shared" si="3"/>
        <v>ENG</v>
      </c>
      <c r="K39" s="47">
        <v>8.77</v>
      </c>
    </row>
    <row r="40" spans="1:11" s="1" customFormat="1" ht="49.5" customHeight="1" x14ac:dyDescent="0.3">
      <c r="A40" s="46" t="s">
        <v>1307</v>
      </c>
      <c r="B40" s="46" t="s">
        <v>1308</v>
      </c>
      <c r="C40" s="46" t="s">
        <v>1309</v>
      </c>
      <c r="D40" s="9" t="s">
        <v>1310</v>
      </c>
      <c r="E40" s="9" t="s">
        <v>29</v>
      </c>
      <c r="F40" s="9" t="s">
        <v>1186</v>
      </c>
      <c r="G40" s="9">
        <v>9126391934</v>
      </c>
      <c r="H40" s="9" t="s">
        <v>44</v>
      </c>
      <c r="I40" s="47" t="str">
        <f t="shared" si="2"/>
        <v>CC-13   BENG</v>
      </c>
      <c r="J40" s="47" t="str">
        <f t="shared" si="3"/>
        <v>ENG</v>
      </c>
      <c r="K40" s="47">
        <v>8.8000000000000007</v>
      </c>
    </row>
    <row r="41" spans="1:11" s="1" customFormat="1" ht="49.5" customHeight="1" x14ac:dyDescent="0.3">
      <c r="A41" s="46" t="s">
        <v>1311</v>
      </c>
      <c r="B41" s="46" t="s">
        <v>1312</v>
      </c>
      <c r="C41" s="46" t="s">
        <v>1313</v>
      </c>
      <c r="D41" s="9" t="s">
        <v>1314</v>
      </c>
      <c r="E41" s="9" t="s">
        <v>22</v>
      </c>
      <c r="F41" s="9" t="s">
        <v>1186</v>
      </c>
      <c r="G41" s="9">
        <v>6294913791</v>
      </c>
      <c r="H41" s="9" t="s">
        <v>44</v>
      </c>
      <c r="I41" s="47" t="str">
        <f t="shared" si="2"/>
        <v>CC-13   BENG</v>
      </c>
      <c r="J41" s="47" t="str">
        <f t="shared" si="3"/>
        <v>ENG</v>
      </c>
      <c r="K41" s="47">
        <v>8.8000000000000007</v>
      </c>
    </row>
    <row r="42" spans="1:11" s="1" customFormat="1" ht="49.5" customHeight="1" x14ac:dyDescent="0.3">
      <c r="A42" s="46" t="s">
        <v>1315</v>
      </c>
      <c r="B42" s="46" t="s">
        <v>1316</v>
      </c>
      <c r="C42" s="46" t="s">
        <v>1317</v>
      </c>
      <c r="D42" s="9" t="s">
        <v>1318</v>
      </c>
      <c r="E42" s="9" t="s">
        <v>29</v>
      </c>
      <c r="F42" s="9" t="s">
        <v>1186</v>
      </c>
      <c r="G42" s="9">
        <v>9547059949</v>
      </c>
      <c r="H42" s="9" t="s">
        <v>44</v>
      </c>
      <c r="I42" s="47" t="str">
        <f t="shared" si="2"/>
        <v>CC-13   BENG</v>
      </c>
      <c r="J42" s="47" t="str">
        <f t="shared" si="3"/>
        <v>ENG</v>
      </c>
      <c r="K42" s="47">
        <v>8.82</v>
      </c>
    </row>
    <row r="43" spans="1:11" s="1" customFormat="1" ht="49.5" customHeight="1" x14ac:dyDescent="0.3">
      <c r="A43" s="46" t="s">
        <v>1319</v>
      </c>
      <c r="B43" s="46" t="s">
        <v>1320</v>
      </c>
      <c r="C43" s="46" t="s">
        <v>1321</v>
      </c>
      <c r="D43" s="9" t="s">
        <v>1322</v>
      </c>
      <c r="E43" s="9" t="s">
        <v>22</v>
      </c>
      <c r="F43" s="9" t="s">
        <v>1186</v>
      </c>
      <c r="G43" s="9">
        <v>7319543362</v>
      </c>
      <c r="H43" s="9" t="s">
        <v>44</v>
      </c>
      <c r="I43" s="47" t="str">
        <f t="shared" si="2"/>
        <v>CC-13   BENG</v>
      </c>
      <c r="J43" s="47" t="str">
        <f t="shared" si="3"/>
        <v>ENG</v>
      </c>
      <c r="K43" s="47">
        <v>8.85</v>
      </c>
    </row>
    <row r="44" spans="1:11" s="1" customFormat="1" ht="49.5" customHeight="1" x14ac:dyDescent="0.3">
      <c r="A44" s="46" t="s">
        <v>1323</v>
      </c>
      <c r="B44" s="46" t="s">
        <v>1324</v>
      </c>
      <c r="C44" s="46" t="s">
        <v>1325</v>
      </c>
      <c r="D44" s="9" t="s">
        <v>1326</v>
      </c>
      <c r="E44" s="9" t="s">
        <v>29</v>
      </c>
      <c r="F44" s="9" t="s">
        <v>1186</v>
      </c>
      <c r="G44" s="9">
        <v>7908255148</v>
      </c>
      <c r="H44" s="9" t="s">
        <v>44</v>
      </c>
      <c r="I44" s="47" t="str">
        <f t="shared" si="2"/>
        <v>CC-13   BENG</v>
      </c>
      <c r="J44" s="47" t="str">
        <f t="shared" si="3"/>
        <v>ENG</v>
      </c>
      <c r="K44" s="47">
        <v>8.86</v>
      </c>
    </row>
    <row r="45" spans="1:11" s="1" customFormat="1" ht="49.5" customHeight="1" x14ac:dyDescent="0.3">
      <c r="A45" s="46" t="s">
        <v>1327</v>
      </c>
      <c r="B45" s="46" t="s">
        <v>1328</v>
      </c>
      <c r="C45" s="46" t="s">
        <v>1329</v>
      </c>
      <c r="D45" s="9" t="s">
        <v>1330</v>
      </c>
      <c r="E45" s="9" t="s">
        <v>29</v>
      </c>
      <c r="F45" s="9" t="s">
        <v>1186</v>
      </c>
      <c r="G45" s="9">
        <v>9832720202</v>
      </c>
      <c r="H45" s="9" t="s">
        <v>44</v>
      </c>
      <c r="I45" s="47" t="str">
        <f t="shared" si="2"/>
        <v>CC-13   BENG</v>
      </c>
      <c r="J45" s="47" t="str">
        <f t="shared" si="3"/>
        <v>ENG</v>
      </c>
      <c r="K45" s="47">
        <v>8.89</v>
      </c>
    </row>
    <row r="46" spans="1:11" s="1" customFormat="1" ht="49.5" customHeight="1" x14ac:dyDescent="0.3">
      <c r="A46" s="46" t="s">
        <v>1331</v>
      </c>
      <c r="B46" s="46" t="s">
        <v>1332</v>
      </c>
      <c r="C46" s="46" t="s">
        <v>292</v>
      </c>
      <c r="D46" s="9" t="s">
        <v>1333</v>
      </c>
      <c r="E46" s="9" t="s">
        <v>22</v>
      </c>
      <c r="F46" s="9" t="s">
        <v>1186</v>
      </c>
      <c r="G46" s="9">
        <v>8670800193</v>
      </c>
      <c r="H46" s="9" t="s">
        <v>44</v>
      </c>
      <c r="I46" s="47" t="str">
        <f t="shared" si="2"/>
        <v>CC-13   BENG</v>
      </c>
      <c r="J46" s="47" t="str">
        <f t="shared" si="3"/>
        <v>ENG</v>
      </c>
      <c r="K46" s="47">
        <v>8.9</v>
      </c>
    </row>
    <row r="47" spans="1:11" s="1" customFormat="1" ht="49.5" customHeight="1" x14ac:dyDescent="0.3">
      <c r="A47" s="46" t="s">
        <v>1334</v>
      </c>
      <c r="B47" s="46" t="s">
        <v>1335</v>
      </c>
      <c r="C47" s="46" t="s">
        <v>1049</v>
      </c>
      <c r="D47" s="9" t="s">
        <v>1336</v>
      </c>
      <c r="E47" s="9" t="s">
        <v>29</v>
      </c>
      <c r="F47" s="9" t="s">
        <v>1186</v>
      </c>
      <c r="G47" s="9">
        <v>6296527287</v>
      </c>
      <c r="H47" s="9" t="s">
        <v>44</v>
      </c>
      <c r="I47" s="47" t="str">
        <f t="shared" si="2"/>
        <v>CC-13   BENG</v>
      </c>
      <c r="J47" s="47" t="str">
        <f t="shared" si="3"/>
        <v>ENG</v>
      </c>
      <c r="K47" s="47">
        <v>8.92</v>
      </c>
    </row>
    <row r="48" spans="1:11" s="1" customFormat="1" ht="49.5" customHeight="1" x14ac:dyDescent="0.3">
      <c r="A48" s="46" t="s">
        <v>1337</v>
      </c>
      <c r="B48" s="46" t="s">
        <v>1338</v>
      </c>
      <c r="C48" s="46" t="s">
        <v>243</v>
      </c>
      <c r="D48" s="9" t="s">
        <v>1339</v>
      </c>
      <c r="E48" s="9" t="s">
        <v>29</v>
      </c>
      <c r="F48" s="9" t="s">
        <v>1186</v>
      </c>
      <c r="G48" s="9">
        <v>9647621402</v>
      </c>
      <c r="H48" s="9" t="s">
        <v>44</v>
      </c>
      <c r="I48" s="47" t="str">
        <f t="shared" si="2"/>
        <v>CC-13   BENG</v>
      </c>
      <c r="J48" s="47" t="str">
        <f t="shared" si="3"/>
        <v>ENG</v>
      </c>
      <c r="K48" s="47">
        <v>8.92</v>
      </c>
    </row>
    <row r="49" spans="1:11" s="1" customFormat="1" ht="49.5" customHeight="1" x14ac:dyDescent="0.3">
      <c r="A49" s="46" t="s">
        <v>1340</v>
      </c>
      <c r="B49" s="46" t="s">
        <v>1341</v>
      </c>
      <c r="C49" s="46" t="s">
        <v>1342</v>
      </c>
      <c r="D49" s="9" t="s">
        <v>1343</v>
      </c>
      <c r="E49" s="9" t="s">
        <v>22</v>
      </c>
      <c r="F49" s="9" t="s">
        <v>1186</v>
      </c>
      <c r="G49" s="9">
        <v>8167822500</v>
      </c>
      <c r="H49" s="9" t="s">
        <v>44</v>
      </c>
      <c r="I49" s="47" t="str">
        <f t="shared" si="2"/>
        <v>CC-13   BENG</v>
      </c>
      <c r="J49" s="47" t="str">
        <f t="shared" si="3"/>
        <v>ENG</v>
      </c>
      <c r="K49" s="47">
        <v>8.93</v>
      </c>
    </row>
    <row r="50" spans="1:11" s="1" customFormat="1" ht="49.5" customHeight="1" x14ac:dyDescent="0.3">
      <c r="A50" s="46" t="s">
        <v>1344</v>
      </c>
      <c r="B50" s="46" t="s">
        <v>1345</v>
      </c>
      <c r="C50" s="46" t="s">
        <v>1346</v>
      </c>
      <c r="D50" s="9" t="s">
        <v>1347</v>
      </c>
      <c r="E50" s="9" t="s">
        <v>29</v>
      </c>
      <c r="F50" s="9" t="s">
        <v>1186</v>
      </c>
      <c r="G50" s="9">
        <v>7719234860</v>
      </c>
      <c r="H50" s="9" t="s">
        <v>44</v>
      </c>
      <c r="I50" s="47" t="str">
        <f t="shared" si="2"/>
        <v>CC-13   BENG</v>
      </c>
      <c r="J50" s="47" t="str">
        <f t="shared" si="3"/>
        <v>ENG</v>
      </c>
      <c r="K50" s="47">
        <v>8.93</v>
      </c>
    </row>
    <row r="51" spans="1:11" s="1" customFormat="1" ht="49.5" customHeight="1" x14ac:dyDescent="0.3">
      <c r="A51" s="46" t="s">
        <v>1348</v>
      </c>
      <c r="B51" s="46" t="s">
        <v>1349</v>
      </c>
      <c r="C51" s="46" t="s">
        <v>1350</v>
      </c>
      <c r="D51" s="9" t="s">
        <v>1351</v>
      </c>
      <c r="E51" s="9" t="s">
        <v>29</v>
      </c>
      <c r="F51" s="9" t="s">
        <v>1186</v>
      </c>
      <c r="G51" s="9">
        <v>7602785271</v>
      </c>
      <c r="H51" s="9" t="s">
        <v>44</v>
      </c>
      <c r="I51" s="47" t="str">
        <f t="shared" si="2"/>
        <v>CC-13   BENG</v>
      </c>
      <c r="J51" s="47" t="str">
        <f t="shared" si="3"/>
        <v>ENG</v>
      </c>
      <c r="K51" s="47">
        <v>8.93</v>
      </c>
    </row>
    <row r="52" spans="1:11" s="1" customFormat="1" ht="49.5" customHeight="1" x14ac:dyDescent="0.3">
      <c r="A52" s="46" t="s">
        <v>1352</v>
      </c>
      <c r="B52" s="46" t="s">
        <v>1353</v>
      </c>
      <c r="C52" s="46" t="s">
        <v>1354</v>
      </c>
      <c r="D52" s="9" t="s">
        <v>1355</v>
      </c>
      <c r="E52" s="9" t="s">
        <v>22</v>
      </c>
      <c r="F52" s="9" t="s">
        <v>1186</v>
      </c>
      <c r="G52" s="9">
        <v>6296409571</v>
      </c>
      <c r="H52" s="9" t="s">
        <v>44</v>
      </c>
      <c r="I52" s="47" t="str">
        <f t="shared" si="2"/>
        <v>CC-13   BENG</v>
      </c>
      <c r="J52" s="47" t="str">
        <f t="shared" si="3"/>
        <v>ENG</v>
      </c>
      <c r="K52" s="47">
        <v>8.9600000000000009</v>
      </c>
    </row>
    <row r="53" spans="1:11" s="1" customFormat="1" ht="49.5" customHeight="1" x14ac:dyDescent="0.3">
      <c r="A53" s="46" t="s">
        <v>1356</v>
      </c>
      <c r="B53" s="46" t="s">
        <v>1357</v>
      </c>
      <c r="C53" s="46" t="s">
        <v>1317</v>
      </c>
      <c r="D53" s="9" t="s">
        <v>1358</v>
      </c>
      <c r="E53" s="9" t="s">
        <v>29</v>
      </c>
      <c r="F53" s="9" t="s">
        <v>1186</v>
      </c>
      <c r="G53" s="9">
        <v>7602224697</v>
      </c>
      <c r="H53" s="9" t="s">
        <v>44</v>
      </c>
      <c r="I53" s="47" t="str">
        <f t="shared" si="2"/>
        <v>CC-13   BENG</v>
      </c>
      <c r="J53" s="47" t="str">
        <f t="shared" si="3"/>
        <v>ENG</v>
      </c>
      <c r="K53" s="47">
        <v>8.9600000000000009</v>
      </c>
    </row>
    <row r="54" spans="1:11" s="1" customFormat="1" ht="49.5" customHeight="1" x14ac:dyDescent="0.3">
      <c r="A54" s="46" t="s">
        <v>1359</v>
      </c>
      <c r="B54" s="46" t="s">
        <v>1360</v>
      </c>
      <c r="C54" s="46" t="s">
        <v>1045</v>
      </c>
      <c r="D54" s="9" t="s">
        <v>1361</v>
      </c>
      <c r="E54" s="9" t="s">
        <v>22</v>
      </c>
      <c r="F54" s="9" t="s">
        <v>1186</v>
      </c>
      <c r="G54" s="9">
        <v>6295284198</v>
      </c>
      <c r="H54" s="9" t="s">
        <v>44</v>
      </c>
      <c r="I54" s="47" t="str">
        <f t="shared" si="2"/>
        <v>CC-13   BENG</v>
      </c>
      <c r="J54" s="47" t="str">
        <f t="shared" si="3"/>
        <v>ENG</v>
      </c>
      <c r="K54" s="47">
        <v>9.06</v>
      </c>
    </row>
    <row r="55" spans="1:11" s="1" customFormat="1" ht="49.5" customHeight="1" x14ac:dyDescent="0.3">
      <c r="A55" s="46" t="s">
        <v>1362</v>
      </c>
      <c r="B55" s="46" t="s">
        <v>1363</v>
      </c>
      <c r="C55" s="46" t="s">
        <v>1364</v>
      </c>
      <c r="D55" s="9" t="s">
        <v>1365</v>
      </c>
      <c r="E55" s="9" t="s">
        <v>22</v>
      </c>
      <c r="F55" s="9" t="s">
        <v>1186</v>
      </c>
      <c r="G55" s="9">
        <v>6296262365</v>
      </c>
      <c r="H55" s="9" t="s">
        <v>44</v>
      </c>
      <c r="I55" s="47" t="str">
        <f t="shared" si="2"/>
        <v>CC-13   BENG</v>
      </c>
      <c r="J55" s="47" t="str">
        <f t="shared" si="3"/>
        <v>ENG</v>
      </c>
      <c r="K55" s="47">
        <v>9.1</v>
      </c>
    </row>
    <row r="56" spans="1:11" s="1" customFormat="1" ht="49.5" customHeight="1" x14ac:dyDescent="0.3">
      <c r="A56" s="46" t="s">
        <v>1366</v>
      </c>
      <c r="B56" s="46" t="s">
        <v>1367</v>
      </c>
      <c r="C56" s="46" t="s">
        <v>624</v>
      </c>
      <c r="D56" s="9" t="s">
        <v>1368</v>
      </c>
      <c r="E56" s="9" t="s">
        <v>22</v>
      </c>
      <c r="F56" s="9" t="s">
        <v>1186</v>
      </c>
      <c r="G56" s="9">
        <v>9749040391</v>
      </c>
      <c r="H56" s="9" t="s">
        <v>44</v>
      </c>
      <c r="I56" s="47" t="str">
        <f t="shared" si="2"/>
        <v>CC-13   BENG</v>
      </c>
      <c r="J56" s="47" t="str">
        <f t="shared" si="3"/>
        <v>ENG</v>
      </c>
      <c r="K56" s="47">
        <v>9.14</v>
      </c>
    </row>
    <row r="57" spans="1:11" s="1" customFormat="1" ht="49.5" customHeight="1" x14ac:dyDescent="0.3">
      <c r="A57" s="46" t="s">
        <v>1369</v>
      </c>
      <c r="B57" s="46" t="s">
        <v>1370</v>
      </c>
      <c r="C57" s="46" t="s">
        <v>1371</v>
      </c>
      <c r="D57" s="9" t="s">
        <v>1372</v>
      </c>
      <c r="E57" s="9" t="s">
        <v>29</v>
      </c>
      <c r="F57" s="9" t="s">
        <v>1186</v>
      </c>
      <c r="G57" s="9">
        <v>7679839826</v>
      </c>
      <c r="H57" s="9" t="s">
        <v>44</v>
      </c>
      <c r="I57" s="47" t="str">
        <f t="shared" si="2"/>
        <v>CC-13   BENG</v>
      </c>
      <c r="J57" s="47" t="str">
        <f t="shared" si="3"/>
        <v>ENG</v>
      </c>
      <c r="K57" s="47">
        <v>9.2100000000000009</v>
      </c>
    </row>
    <row r="58" spans="1:11" s="1" customFormat="1" ht="49.5" customHeight="1" x14ac:dyDescent="0.3">
      <c r="A58" s="46" t="s">
        <v>1373</v>
      </c>
      <c r="B58" s="46" t="s">
        <v>1374</v>
      </c>
      <c r="C58" s="46" t="s">
        <v>362</v>
      </c>
      <c r="D58" s="9" t="s">
        <v>1375</v>
      </c>
      <c r="E58" s="9" t="s">
        <v>22</v>
      </c>
      <c r="F58" s="9" t="s">
        <v>1186</v>
      </c>
      <c r="G58" s="9">
        <v>9382916166</v>
      </c>
      <c r="H58" s="9" t="s">
        <v>44</v>
      </c>
      <c r="I58" s="47" t="str">
        <f t="shared" si="2"/>
        <v>CC-13   BENG</v>
      </c>
      <c r="J58" s="47" t="str">
        <f t="shared" si="3"/>
        <v>ENG</v>
      </c>
      <c r="K58" s="47">
        <v>9.34</v>
      </c>
    </row>
  </sheetData>
  <mergeCells count="3">
    <mergeCell ref="A4:K4"/>
    <mergeCell ref="A3:K3"/>
    <mergeCell ref="A1:K2"/>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Roman,Regular"&amp;12&amp;Kffffff&amp;A</oddHeader>
    <oddFooter>&amp;C&amp;"Times New Roman,Regular"&amp;12&amp;KffffffPage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54</TotalTime>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BSC PROGRAM</vt:lpstr>
      <vt:lpstr>BA PROGRAM</vt:lpstr>
      <vt:lpstr>mathematics</vt:lpstr>
      <vt:lpstr>physics</vt:lpstr>
      <vt:lpstr>chemistry</vt:lpstr>
      <vt:lpstr>botany</vt:lpstr>
      <vt:lpstr>zoology</vt:lpstr>
      <vt:lpstr>bengali</vt:lpstr>
      <vt:lpstr>english</vt:lpstr>
      <vt:lpstr>history</vt:lpstr>
      <vt:lpstr>philosophy</vt:lpstr>
      <vt:lpstr>sanskrit</vt:lpstr>
      <vt:lpstr>geography</vt:lpstr>
      <vt:lpstr>economics</vt:lpstr>
      <vt:lpstr>'BA PROGRAM'!Print_Titles</vt:lpstr>
      <vt:lpstr>'BSC PROGRAM'!Print_Titles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amcollegenaac@gmail.com</dc:creator>
  <cp:keywords/>
  <dc:description/>
  <cp:lastModifiedBy>amcollegenaac@gmail.com</cp:lastModifiedBy>
  <cp:revision>33</cp:revision>
  <cp:lastPrinted>2022-05-14T08:30:15Z</cp:lastPrinted>
  <dcterms:created xsi:type="dcterms:W3CDTF">2022-05-07T15:35:14Z</dcterms:created>
  <dcterms:modified xsi:type="dcterms:W3CDTF">2024-04-28T04:37:01Z</dcterms:modified>
  <cp:category/>
  <dc:language>en-IN</dc:language>
</cp:coreProperties>
</file>