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\AQAR_A M College_Jhalda\AQAR_2019-2020\"/>
    </mc:Choice>
  </mc:AlternateContent>
  <xr:revisionPtr revIDLastSave="0" documentId="13_ncr:1_{DF08FE35-4671-49BD-8FA9-285B4623126E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BA_PROGRAM_applied_list" sheetId="1" r:id="rId1"/>
    <sheet name="mathematics" sheetId="2" r:id="rId2"/>
    <sheet name="chemistry" sheetId="3" r:id="rId3"/>
    <sheet name="physics" sheetId="4" r:id="rId4"/>
    <sheet name="botany" sheetId="5" r:id="rId5"/>
    <sheet name="zoology" sheetId="6" r:id="rId6"/>
    <sheet name="bengali" sheetId="7" r:id="rId7"/>
    <sheet name="english" sheetId="8" r:id="rId8"/>
    <sheet name="history" sheetId="9" r:id="rId9"/>
    <sheet name="philosophy" sheetId="10" r:id="rId10"/>
    <sheet name="sanskrit" sheetId="11" r:id="rId11"/>
    <sheet name="geography" sheetId="12" r:id="rId12"/>
  </sheets>
  <definedNames>
    <definedName name="_xlnm.Print_Titles" localSheetId="0">BA_PROGRAM_applied_list!$1:$5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12" l="1"/>
  <c r="H20" i="12"/>
  <c r="I20" i="12" s="1"/>
  <c r="K19" i="12"/>
  <c r="H19" i="12"/>
  <c r="I19" i="12" s="1"/>
  <c r="K18" i="12"/>
  <c r="H18" i="12"/>
  <c r="I18" i="12" s="1"/>
  <c r="K17" i="12"/>
  <c r="I17" i="12"/>
  <c r="H17" i="12"/>
  <c r="K16" i="12"/>
  <c r="H16" i="12"/>
  <c r="I16" i="12" s="1"/>
  <c r="K15" i="12"/>
  <c r="H15" i="12"/>
  <c r="I15" i="12" s="1"/>
  <c r="K14" i="12"/>
  <c r="H14" i="12"/>
  <c r="I14" i="12" s="1"/>
  <c r="K13" i="12"/>
  <c r="I13" i="12"/>
  <c r="H13" i="12"/>
  <c r="K12" i="12"/>
  <c r="H12" i="12"/>
  <c r="I12" i="12" s="1"/>
  <c r="K11" i="12"/>
  <c r="H11" i="12"/>
  <c r="I11" i="12" s="1"/>
  <c r="K10" i="12"/>
  <c r="H10" i="12"/>
  <c r="I10" i="12" s="1"/>
  <c r="K9" i="12"/>
  <c r="I9" i="12"/>
  <c r="H9" i="12"/>
  <c r="K8" i="12"/>
  <c r="H8" i="12"/>
  <c r="I8" i="12" s="1"/>
  <c r="K7" i="12"/>
  <c r="H7" i="12"/>
  <c r="I7" i="12" s="1"/>
  <c r="K6" i="12"/>
  <c r="H6" i="12"/>
  <c r="I6" i="12" s="1"/>
  <c r="S2" i="12"/>
  <c r="R2" i="12"/>
  <c r="Q2" i="12"/>
  <c r="P2" i="12"/>
  <c r="O2" i="12"/>
  <c r="K6" i="11"/>
  <c r="H6" i="11"/>
  <c r="I6" i="11" s="1"/>
  <c r="R2" i="11"/>
  <c r="Q2" i="11"/>
  <c r="P2" i="11"/>
  <c r="O2" i="11"/>
  <c r="N2" i="11"/>
  <c r="K18" i="10"/>
  <c r="H18" i="10"/>
  <c r="I18" i="10" s="1"/>
  <c r="K17" i="10"/>
  <c r="H17" i="10"/>
  <c r="I17" i="10" s="1"/>
  <c r="K16" i="10"/>
  <c r="I16" i="10"/>
  <c r="H16" i="10"/>
  <c r="K15" i="10"/>
  <c r="H15" i="10"/>
  <c r="I15" i="10" s="1"/>
  <c r="K14" i="10"/>
  <c r="H14" i="10"/>
  <c r="I14" i="10" s="1"/>
  <c r="K13" i="10"/>
  <c r="H13" i="10"/>
  <c r="I13" i="10" s="1"/>
  <c r="K12" i="10"/>
  <c r="I12" i="10"/>
  <c r="H12" i="10"/>
  <c r="K11" i="10"/>
  <c r="H11" i="10"/>
  <c r="I11" i="10" s="1"/>
  <c r="K10" i="10"/>
  <c r="H10" i="10"/>
  <c r="I10" i="10" s="1"/>
  <c r="K9" i="10"/>
  <c r="H9" i="10"/>
  <c r="I9" i="10" s="1"/>
  <c r="K8" i="10"/>
  <c r="I8" i="10"/>
  <c r="H8" i="10"/>
  <c r="K7" i="10"/>
  <c r="H7" i="10"/>
  <c r="I7" i="10" s="1"/>
  <c r="K6" i="10"/>
  <c r="H6" i="10"/>
  <c r="I6" i="10" s="1"/>
  <c r="R2" i="10"/>
  <c r="Q2" i="10"/>
  <c r="P2" i="10"/>
  <c r="O2" i="10"/>
  <c r="N2" i="10"/>
  <c r="K33" i="9"/>
  <c r="H33" i="9"/>
  <c r="I33" i="9" s="1"/>
  <c r="K32" i="9"/>
  <c r="H32" i="9"/>
  <c r="I32" i="9" s="1"/>
  <c r="K31" i="9"/>
  <c r="H31" i="9"/>
  <c r="I31" i="9" s="1"/>
  <c r="K30" i="9"/>
  <c r="I30" i="9"/>
  <c r="H30" i="9"/>
  <c r="K29" i="9"/>
  <c r="H29" i="9"/>
  <c r="I29" i="9" s="1"/>
  <c r="K28" i="9"/>
  <c r="H28" i="9"/>
  <c r="I28" i="9" s="1"/>
  <c r="K27" i="9"/>
  <c r="H27" i="9"/>
  <c r="I27" i="9" s="1"/>
  <c r="K26" i="9"/>
  <c r="I26" i="9"/>
  <c r="H26" i="9"/>
  <c r="K25" i="9"/>
  <c r="H25" i="9"/>
  <c r="I25" i="9" s="1"/>
  <c r="K24" i="9"/>
  <c r="H24" i="9"/>
  <c r="I24" i="9" s="1"/>
  <c r="K23" i="9"/>
  <c r="H23" i="9"/>
  <c r="I23" i="9" s="1"/>
  <c r="K22" i="9"/>
  <c r="I22" i="9"/>
  <c r="H22" i="9"/>
  <c r="K21" i="9"/>
  <c r="H21" i="9"/>
  <c r="I21" i="9" s="1"/>
  <c r="K20" i="9"/>
  <c r="H20" i="9"/>
  <c r="I20" i="9" s="1"/>
  <c r="K19" i="9"/>
  <c r="H19" i="9"/>
  <c r="I19" i="9" s="1"/>
  <c r="K18" i="9"/>
  <c r="I18" i="9"/>
  <c r="H18" i="9"/>
  <c r="K17" i="9"/>
  <c r="H17" i="9"/>
  <c r="I17" i="9" s="1"/>
  <c r="K16" i="9"/>
  <c r="H16" i="9"/>
  <c r="I16" i="9" s="1"/>
  <c r="K15" i="9"/>
  <c r="H15" i="9"/>
  <c r="I15" i="9" s="1"/>
  <c r="K14" i="9"/>
  <c r="I14" i="9"/>
  <c r="H14" i="9"/>
  <c r="K13" i="9"/>
  <c r="H13" i="9"/>
  <c r="I13" i="9" s="1"/>
  <c r="K12" i="9"/>
  <c r="H12" i="9"/>
  <c r="I12" i="9" s="1"/>
  <c r="K11" i="9"/>
  <c r="H11" i="9"/>
  <c r="I11" i="9" s="1"/>
  <c r="K10" i="9"/>
  <c r="I10" i="9"/>
  <c r="H10" i="9"/>
  <c r="K9" i="9"/>
  <c r="H9" i="9"/>
  <c r="I9" i="9" s="1"/>
  <c r="K8" i="9"/>
  <c r="H8" i="9"/>
  <c r="I8" i="9" s="1"/>
  <c r="K7" i="9"/>
  <c r="H7" i="9"/>
  <c r="I7" i="9" s="1"/>
  <c r="K6" i="9"/>
  <c r="I6" i="9"/>
  <c r="H6" i="9"/>
  <c r="R2" i="9"/>
  <c r="Q2" i="9"/>
  <c r="P2" i="9"/>
  <c r="O2" i="9"/>
  <c r="N2" i="9"/>
  <c r="K20" i="8"/>
  <c r="I20" i="8"/>
  <c r="H20" i="8"/>
  <c r="K19" i="8"/>
  <c r="H19" i="8"/>
  <c r="I19" i="8" s="1"/>
  <c r="K18" i="8"/>
  <c r="I18" i="8"/>
  <c r="H18" i="8"/>
  <c r="K17" i="8"/>
  <c r="H17" i="8"/>
  <c r="I17" i="8" s="1"/>
  <c r="K16" i="8"/>
  <c r="I16" i="8"/>
  <c r="H16" i="8"/>
  <c r="K15" i="8"/>
  <c r="H15" i="8"/>
  <c r="I15" i="8" s="1"/>
  <c r="K14" i="8"/>
  <c r="I14" i="8"/>
  <c r="H14" i="8"/>
  <c r="K13" i="8"/>
  <c r="H13" i="8"/>
  <c r="I13" i="8" s="1"/>
  <c r="K12" i="8"/>
  <c r="I12" i="8"/>
  <c r="H12" i="8"/>
  <c r="K11" i="8"/>
  <c r="H11" i="8"/>
  <c r="I11" i="8" s="1"/>
  <c r="K10" i="8"/>
  <c r="I10" i="8"/>
  <c r="H10" i="8"/>
  <c r="K9" i="8"/>
  <c r="H9" i="8"/>
  <c r="I9" i="8" s="1"/>
  <c r="K8" i="8"/>
  <c r="I8" i="8"/>
  <c r="H8" i="8"/>
  <c r="K7" i="8"/>
  <c r="H7" i="8"/>
  <c r="I7" i="8" s="1"/>
  <c r="K6" i="8"/>
  <c r="I6" i="8"/>
  <c r="H6" i="8"/>
  <c r="R2" i="8"/>
  <c r="Q2" i="8"/>
  <c r="P2" i="8"/>
  <c r="O2" i="8"/>
  <c r="N2" i="8"/>
  <c r="K37" i="7"/>
  <c r="H37" i="7"/>
  <c r="I37" i="7" s="1"/>
  <c r="K36" i="7"/>
  <c r="I36" i="7"/>
  <c r="H36" i="7"/>
  <c r="K35" i="7"/>
  <c r="H35" i="7"/>
  <c r="I35" i="7" s="1"/>
  <c r="K34" i="7"/>
  <c r="H34" i="7"/>
  <c r="I34" i="7" s="1"/>
  <c r="K33" i="7"/>
  <c r="H33" i="7"/>
  <c r="I33" i="7" s="1"/>
  <c r="K32" i="7"/>
  <c r="I32" i="7"/>
  <c r="H32" i="7"/>
  <c r="K31" i="7"/>
  <c r="H31" i="7"/>
  <c r="I31" i="7" s="1"/>
  <c r="K30" i="7"/>
  <c r="H30" i="7"/>
  <c r="I30" i="7" s="1"/>
  <c r="K29" i="7"/>
  <c r="H29" i="7"/>
  <c r="I29" i="7" s="1"/>
  <c r="K28" i="7"/>
  <c r="I28" i="7"/>
  <c r="H28" i="7"/>
  <c r="K27" i="7"/>
  <c r="H27" i="7"/>
  <c r="I27" i="7" s="1"/>
  <c r="K26" i="7"/>
  <c r="H26" i="7"/>
  <c r="I26" i="7" s="1"/>
  <c r="K25" i="7"/>
  <c r="H25" i="7"/>
  <c r="I25" i="7" s="1"/>
  <c r="K24" i="7"/>
  <c r="I24" i="7"/>
  <c r="H24" i="7"/>
  <c r="K23" i="7"/>
  <c r="H23" i="7"/>
  <c r="I23" i="7" s="1"/>
  <c r="K22" i="7"/>
  <c r="H22" i="7"/>
  <c r="I22" i="7" s="1"/>
  <c r="K21" i="7"/>
  <c r="H21" i="7"/>
  <c r="I21" i="7" s="1"/>
  <c r="K20" i="7"/>
  <c r="I20" i="7"/>
  <c r="H20" i="7"/>
  <c r="K19" i="7"/>
  <c r="H19" i="7"/>
  <c r="I19" i="7" s="1"/>
  <c r="K18" i="7"/>
  <c r="H18" i="7"/>
  <c r="I18" i="7" s="1"/>
  <c r="K17" i="7"/>
  <c r="H17" i="7"/>
  <c r="I17" i="7" s="1"/>
  <c r="K16" i="7"/>
  <c r="I16" i="7"/>
  <c r="H16" i="7"/>
  <c r="K15" i="7"/>
  <c r="H15" i="7"/>
  <c r="I15" i="7" s="1"/>
  <c r="K14" i="7"/>
  <c r="H14" i="7"/>
  <c r="I14" i="7" s="1"/>
  <c r="K13" i="7"/>
  <c r="H13" i="7"/>
  <c r="I13" i="7" s="1"/>
  <c r="K12" i="7"/>
  <c r="I12" i="7"/>
  <c r="H12" i="7"/>
  <c r="K11" i="7"/>
  <c r="H11" i="7"/>
  <c r="I11" i="7" s="1"/>
  <c r="K10" i="7"/>
  <c r="H10" i="7"/>
  <c r="I10" i="7" s="1"/>
  <c r="K9" i="7"/>
  <c r="H9" i="7"/>
  <c r="I9" i="7" s="1"/>
  <c r="K8" i="7"/>
  <c r="I8" i="7"/>
  <c r="H8" i="7"/>
  <c r="K7" i="7"/>
  <c r="H7" i="7"/>
  <c r="I7" i="7" s="1"/>
  <c r="K6" i="7"/>
  <c r="H6" i="7"/>
  <c r="I6" i="7" s="1"/>
  <c r="R2" i="7"/>
  <c r="Q2" i="7"/>
  <c r="P2" i="7"/>
  <c r="O2" i="7"/>
  <c r="N2" i="7"/>
  <c r="K14" i="6"/>
  <c r="H14" i="6"/>
  <c r="I14" i="6" s="1"/>
  <c r="K13" i="6"/>
  <c r="H13" i="6"/>
  <c r="I13" i="6" s="1"/>
  <c r="K12" i="6"/>
  <c r="I12" i="6"/>
  <c r="H12" i="6"/>
  <c r="K11" i="6"/>
  <c r="H11" i="6"/>
  <c r="I11" i="6" s="1"/>
  <c r="K10" i="6"/>
  <c r="H10" i="6"/>
  <c r="I10" i="6" s="1"/>
  <c r="K9" i="6"/>
  <c r="H9" i="6"/>
  <c r="I9" i="6" s="1"/>
  <c r="K8" i="6"/>
  <c r="I8" i="6"/>
  <c r="H8" i="6"/>
  <c r="K7" i="6"/>
  <c r="H7" i="6"/>
  <c r="I7" i="6" s="1"/>
  <c r="K6" i="6"/>
  <c r="H6" i="6"/>
  <c r="I6" i="6" s="1"/>
  <c r="R2" i="6"/>
  <c r="Q2" i="6"/>
  <c r="P2" i="6"/>
  <c r="O2" i="6"/>
  <c r="N2" i="6"/>
  <c r="K15" i="5"/>
  <c r="H15" i="5"/>
  <c r="I15" i="5" s="1"/>
  <c r="K14" i="5"/>
  <c r="H14" i="5"/>
  <c r="I14" i="5" s="1"/>
  <c r="K13" i="5"/>
  <c r="H13" i="5"/>
  <c r="I13" i="5" s="1"/>
  <c r="K12" i="5"/>
  <c r="I12" i="5"/>
  <c r="H12" i="5"/>
  <c r="K11" i="5"/>
  <c r="H11" i="5"/>
  <c r="I11" i="5" s="1"/>
  <c r="K10" i="5"/>
  <c r="H10" i="5"/>
  <c r="I10" i="5" s="1"/>
  <c r="K9" i="5"/>
  <c r="H9" i="5"/>
  <c r="I9" i="5" s="1"/>
  <c r="K8" i="5"/>
  <c r="I8" i="5"/>
  <c r="H8" i="5"/>
  <c r="K7" i="5"/>
  <c r="H7" i="5"/>
  <c r="I7" i="5" s="1"/>
  <c r="K6" i="5"/>
  <c r="H6" i="5"/>
  <c r="I6" i="5" s="1"/>
  <c r="R2" i="5"/>
  <c r="Q2" i="5"/>
  <c r="P2" i="5"/>
  <c r="O2" i="5"/>
  <c r="N2" i="5"/>
  <c r="K10" i="4"/>
  <c r="H10" i="4"/>
  <c r="I10" i="4" s="1"/>
  <c r="K9" i="4"/>
  <c r="H9" i="4"/>
  <c r="I9" i="4" s="1"/>
  <c r="K8" i="4"/>
  <c r="I8" i="4"/>
  <c r="H8" i="4"/>
  <c r="K7" i="4"/>
  <c r="H7" i="4"/>
  <c r="I7" i="4" s="1"/>
  <c r="K6" i="4"/>
  <c r="H6" i="4"/>
  <c r="I6" i="4" s="1"/>
  <c r="U2" i="4"/>
  <c r="T2" i="4"/>
  <c r="S2" i="4"/>
  <c r="R2" i="4"/>
  <c r="Q2" i="4"/>
  <c r="K13" i="3"/>
  <c r="H13" i="3"/>
  <c r="I13" i="3" s="1"/>
  <c r="K12" i="3"/>
  <c r="H12" i="3"/>
  <c r="I12" i="3" s="1"/>
  <c r="K11" i="3"/>
  <c r="I11" i="3"/>
  <c r="H11" i="3"/>
  <c r="K10" i="3"/>
  <c r="H10" i="3"/>
  <c r="I10" i="3" s="1"/>
  <c r="K9" i="3"/>
  <c r="H9" i="3"/>
  <c r="I9" i="3" s="1"/>
  <c r="K8" i="3"/>
  <c r="H8" i="3"/>
  <c r="I8" i="3" s="1"/>
  <c r="U7" i="3"/>
  <c r="T7" i="3"/>
  <c r="S7" i="3"/>
  <c r="R7" i="3"/>
  <c r="Q7" i="3"/>
  <c r="V7" i="3" s="1"/>
  <c r="K7" i="3"/>
  <c r="H7" i="3"/>
  <c r="I7" i="3" s="1"/>
  <c r="K6" i="3"/>
  <c r="H6" i="3"/>
  <c r="I6" i="3" s="1"/>
  <c r="K22" i="2"/>
  <c r="I22" i="2"/>
  <c r="H22" i="2"/>
  <c r="K21" i="2"/>
  <c r="H21" i="2"/>
  <c r="I21" i="2" s="1"/>
  <c r="K20" i="2"/>
  <c r="H20" i="2"/>
  <c r="I20" i="2" s="1"/>
  <c r="K19" i="2"/>
  <c r="H19" i="2"/>
  <c r="I19" i="2" s="1"/>
  <c r="K18" i="2"/>
  <c r="I18" i="2"/>
  <c r="H18" i="2"/>
  <c r="K17" i="2"/>
  <c r="H17" i="2"/>
  <c r="I17" i="2" s="1"/>
  <c r="K16" i="2"/>
  <c r="H16" i="2"/>
  <c r="I16" i="2" s="1"/>
  <c r="K15" i="2"/>
  <c r="H15" i="2"/>
  <c r="I15" i="2" s="1"/>
  <c r="K14" i="2"/>
  <c r="I14" i="2"/>
  <c r="H14" i="2"/>
  <c r="K13" i="2"/>
  <c r="H13" i="2"/>
  <c r="I13" i="2" s="1"/>
  <c r="K12" i="2"/>
  <c r="H12" i="2"/>
  <c r="I12" i="2" s="1"/>
  <c r="K11" i="2"/>
  <c r="H11" i="2"/>
  <c r="I11" i="2" s="1"/>
  <c r="K10" i="2"/>
  <c r="I10" i="2"/>
  <c r="H10" i="2"/>
  <c r="K9" i="2"/>
  <c r="H9" i="2"/>
  <c r="I9" i="2" s="1"/>
  <c r="K8" i="2"/>
  <c r="H8" i="2"/>
  <c r="I8" i="2" s="1"/>
  <c r="S7" i="2"/>
  <c r="R7" i="2"/>
  <c r="Q7" i="2"/>
  <c r="P7" i="2"/>
  <c r="O7" i="2"/>
  <c r="T7" i="2" s="1"/>
  <c r="K7" i="2"/>
  <c r="H7" i="2"/>
  <c r="I7" i="2" s="1"/>
  <c r="K6" i="2"/>
  <c r="H6" i="2"/>
  <c r="I6" i="2" s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Q7" i="1"/>
  <c r="P7" i="1"/>
  <c r="O7" i="1"/>
  <c r="N7" i="1"/>
  <c r="M7" i="1"/>
  <c r="R7" i="1" s="1"/>
  <c r="I7" i="1"/>
  <c r="I6" i="1"/>
  <c r="V2" i="4" l="1"/>
  <c r="S2" i="5"/>
  <c r="S2" i="6"/>
  <c r="S2" i="7"/>
  <c r="S2" i="8"/>
  <c r="S2" i="9"/>
  <c r="S2" i="10"/>
  <c r="S2" i="11"/>
  <c r="T2" i="12"/>
</calcChain>
</file>

<file path=xl/sharedStrings.xml><?xml version="1.0" encoding="utf-8"?>
<sst xmlns="http://schemas.openxmlformats.org/spreadsheetml/2006/main" count="1421" uniqueCount="825">
  <si>
    <t>Roll No</t>
  </si>
  <si>
    <t>Registration No</t>
  </si>
  <si>
    <t>DOB</t>
  </si>
  <si>
    <t>Name</t>
  </si>
  <si>
    <t>Sex</t>
  </si>
  <si>
    <t>Subjects</t>
  </si>
  <si>
    <t>Mob. No</t>
  </si>
  <si>
    <t>CGPA</t>
  </si>
  <si>
    <t>% EQUIVALENT</t>
  </si>
  <si>
    <t>101652-1730169</t>
  </si>
  <si>
    <t>000618</t>
  </si>
  <si>
    <t>08/10/1999</t>
  </si>
  <si>
    <t>NEHA KARMAKAR</t>
  </si>
  <si>
    <t>FEMALE</t>
  </si>
  <si>
    <t>DSE3   BBNGDSRT  BANGLA SAHITYER ITIHAS-UNISH SHATAK O BISH SHATAKER PRATHAMARDHA
SEC   BBNGSERT  BHASHA SHIKHANER KOUSHOL
GE-2   BHISGERT  Historians of India
DSE3   BPLSDSRT  Human Rights in India</t>
  </si>
  <si>
    <t>Grade</t>
  </si>
  <si>
    <t>CGPA 9.01 – 10</t>
  </si>
  <si>
    <t>CGPA 8.01 – 9</t>
  </si>
  <si>
    <t>CGPA 7.01 – 8</t>
  </si>
  <si>
    <t>CGPA 6.01 – 7</t>
  </si>
  <si>
    <t>CGPA 5.01 – 6</t>
  </si>
  <si>
    <t>Total</t>
  </si>
  <si>
    <t>101652-1730047</t>
  </si>
  <si>
    <t>000496</t>
  </si>
  <si>
    <t>06/04/1997</t>
  </si>
  <si>
    <t>BALIKA MAJHI</t>
  </si>
  <si>
    <t>Number of students</t>
  </si>
  <si>
    <t>101652-1730087</t>
  </si>
  <si>
    <t>000536</t>
  </si>
  <si>
    <t>22/04/1999</t>
  </si>
  <si>
    <t>CHAMELI KARMAKAR</t>
  </si>
  <si>
    <t>101652-1730305</t>
  </si>
  <si>
    <t>000754</t>
  </si>
  <si>
    <t>02/02/2000</t>
  </si>
  <si>
    <t>SULOCHANA MAHATO</t>
  </si>
  <si>
    <t>GE-2   BBNGGERT  BYABOHARIK BANGLA BYAKARON
DSE3   BHISDSRT  Local History: Study of Manbhum
SEC   BHISSERT  Understanding Heritage
DSE3   BPLSDSRT  Human Rights in India</t>
  </si>
  <si>
    <t>101652-1730108</t>
  </si>
  <si>
    <t>000557</t>
  </si>
  <si>
    <t>22/09/1999</t>
  </si>
  <si>
    <t>HAGRU KUMAR</t>
  </si>
  <si>
    <t>MALE</t>
  </si>
  <si>
    <t>101652-1730197</t>
  </si>
  <si>
    <t>000646</t>
  </si>
  <si>
    <t>18/06/1999</t>
  </si>
  <si>
    <t>PRIYANKA SINGHA</t>
  </si>
  <si>
    <t>101652-1730267</t>
  </si>
  <si>
    <t>000716</t>
  </si>
  <si>
    <t>20/03/1998</t>
  </si>
  <si>
    <t>SARITA MAHATO</t>
  </si>
  <si>
    <t>DSE3   BBNGDSRT  BANGLA SAHITYER ITIHAS-UNISH SHATAK O BISH SHATAKER PRATHAMARDHA
SEC   BBNGSERT  BHASHA SHIKHANER KOUSHOL
DSE3   BHISDSRT  Local History: Study of Manbhum
GE-2   BPLSGERT  United Nations and Global Conflicts I</t>
  </si>
  <si>
    <t>101652-1730171</t>
  </si>
  <si>
    <t>000620</t>
  </si>
  <si>
    <t>15/06/1997</t>
  </si>
  <si>
    <t>NIKHUTI MANDI</t>
  </si>
  <si>
    <t>101652-1730190</t>
  </si>
  <si>
    <t>000639</t>
  </si>
  <si>
    <t>17/03/1999</t>
  </si>
  <si>
    <t>PRATIVA SAW</t>
  </si>
  <si>
    <t>101652-1730177</t>
  </si>
  <si>
    <t>000626</t>
  </si>
  <si>
    <t>25/06/1999</t>
  </si>
  <si>
    <t>NISHA MAHATO</t>
  </si>
  <si>
    <t>101652-1730016</t>
  </si>
  <si>
    <t>000465</t>
  </si>
  <si>
    <t>07/04/2000</t>
  </si>
  <si>
    <t>ADARI TANTUBAI</t>
  </si>
  <si>
    <t>101652-1730272</t>
  </si>
  <si>
    <t>000721</t>
  </si>
  <si>
    <t>17/12/1999</t>
  </si>
  <si>
    <t>SHARMISTHA KUMAR</t>
  </si>
  <si>
    <t>101652-1730168</t>
  </si>
  <si>
    <t>000617</t>
  </si>
  <si>
    <t>05/05/1995</t>
  </si>
  <si>
    <t>NEHA KALINDI</t>
  </si>
  <si>
    <t>DSE3   BBNGDSRT  BANGLA SAHITYER ITIHAS-UNISH SHATAK O BISH SHATAKER PRATHAMARDHA
GE-2   BHISGERT  Historians of India
DSE3   BPLSDSRT  Human Rights in India
SEC   BPLSSERT  Democratic Process and Awareness of Recent Legislations</t>
  </si>
  <si>
    <t>101652-1730335</t>
  </si>
  <si>
    <t>000784</t>
  </si>
  <si>
    <t>01/09/1999</t>
  </si>
  <si>
    <t>YASHODA KUMAR</t>
  </si>
  <si>
    <t>101652-1730090</t>
  </si>
  <si>
    <t>000539</t>
  </si>
  <si>
    <t>10/03/1999</t>
  </si>
  <si>
    <t>CHINTAMONI MAHATO</t>
  </si>
  <si>
    <t>GE-2   BBNGGERT  BYABOHARIK BANGLA BYAKARON
DSE3   BHISDSRT  Local History: Study of Manbhum
DSE3   BPLSDSRT  Human Rights in India
SEC   BPLSSERT  Democratic Process and Awareness of Recent Legislations</t>
  </si>
  <si>
    <t>101652-1730045</t>
  </si>
  <si>
    <t>000494</t>
  </si>
  <si>
    <t>13/04/2000</t>
  </si>
  <si>
    <t>BAISAKHI MAHATO</t>
  </si>
  <si>
    <t>101652-1730322</t>
  </si>
  <si>
    <t>000771</t>
  </si>
  <si>
    <t>20/06/1997</t>
  </si>
  <si>
    <t>SWARUP KUMAR DUBEY</t>
  </si>
  <si>
    <t>101652-1730112</t>
  </si>
  <si>
    <t>000561</t>
  </si>
  <si>
    <t>18/04/1999</t>
  </si>
  <si>
    <t>INDRAJIT RAJWAR</t>
  </si>
  <si>
    <t>101652-1730146</t>
  </si>
  <si>
    <t>000595</t>
  </si>
  <si>
    <t>08/02/2000</t>
  </si>
  <si>
    <t>MADINA KHATUN</t>
  </si>
  <si>
    <t>101652-1730277</t>
  </si>
  <si>
    <t>000726</t>
  </si>
  <si>
    <t>05/04/1999</t>
  </si>
  <si>
    <t>SHIBA MACHHUAR</t>
  </si>
  <si>
    <t>101652-1730274</t>
  </si>
  <si>
    <t>000723</t>
  </si>
  <si>
    <t>12/09/1999</t>
  </si>
  <si>
    <t>SHEFALI KUIRY</t>
  </si>
  <si>
    <t>DSE3   BBNGDSRT  BANGLA SAHITYER ITIHAS-UNISH SHATAK O BISH SHATAKER PRATHAMARDHA
SEC   BBNGSERT  BHASHA SHIKHANER KOUSHOL
DSE3   BPHIDSRT  Logic
GE-2   BPLSGERT  United Nations and Global Conflicts I</t>
  </si>
  <si>
    <t>101652-1730165</t>
  </si>
  <si>
    <t>000614</t>
  </si>
  <si>
    <t>12/01/2000</t>
  </si>
  <si>
    <t>MUSKAN KHATUN</t>
  </si>
  <si>
    <t>101652-1730114</t>
  </si>
  <si>
    <t>000563</t>
  </si>
  <si>
    <t>08/06/1999</t>
  </si>
  <si>
    <t>JAGANNATH KUMAR</t>
  </si>
  <si>
    <t>101652-1730139</t>
  </si>
  <si>
    <t>000588</t>
  </si>
  <si>
    <t>25/11/1997</t>
  </si>
  <si>
    <t>KRISHNAMATI KUMAR</t>
  </si>
  <si>
    <t>101652-1730254</t>
  </si>
  <si>
    <t>000703</t>
  </si>
  <si>
    <t>11/05/2000</t>
  </si>
  <si>
    <t>SANJANA DEY</t>
  </si>
  <si>
    <t>GE-2   BBNGGERT  BYABOHARIK BANGLA BYAKARON
DSE3   BPHIDSRT  Logic
DSE3   BPLSDSRT  Human Rights in India
SEC   BPLSSERT  Democratic Process and Awareness of Recent Legislations</t>
  </si>
  <si>
    <t>101652-1730065</t>
  </si>
  <si>
    <t>000514</t>
  </si>
  <si>
    <t>23/11/1999</t>
  </si>
  <si>
    <t>BIDHAN MAHATO</t>
  </si>
  <si>
    <t>GE-2   BGEOGERT  Rural Development
DSE3   BHISDSRT  Local History: Study of Manbhum
DSE3   BPLSDSRT  Human Rights in India
SEC   BPLSSERT  Democratic Process and Awareness of Recent Legislations</t>
  </si>
  <si>
    <t>101652-1730229</t>
  </si>
  <si>
    <t>000678</t>
  </si>
  <si>
    <t>28/12/1997</t>
  </si>
  <si>
    <t>RINA BOURI</t>
  </si>
  <si>
    <t>101652-1730280</t>
  </si>
  <si>
    <t>000729</t>
  </si>
  <si>
    <t>30/04/2000</t>
  </si>
  <si>
    <t>SHILPA RAJWAR</t>
  </si>
  <si>
    <t>101652-1730099</t>
  </si>
  <si>
    <t>000548</t>
  </si>
  <si>
    <t>DIPANKAR RAJWAR</t>
  </si>
  <si>
    <t>101652-1730206</t>
  </si>
  <si>
    <t>000655</t>
  </si>
  <si>
    <t>09/03/2000</t>
  </si>
  <si>
    <t>RAHUL DUTTA</t>
  </si>
  <si>
    <t>101652-1730208</t>
  </si>
  <si>
    <t>000657</t>
  </si>
  <si>
    <t>27/12/1998</t>
  </si>
  <si>
    <t>RAJA DUBEY</t>
  </si>
  <si>
    <t>101652-1730135</t>
  </si>
  <si>
    <t>000584</t>
  </si>
  <si>
    <t>10/03/2000</t>
  </si>
  <si>
    <t>KAPIL KUMAR</t>
  </si>
  <si>
    <t>DSE3   BBNGDSRT  BANGLA SAHITYER ITIHAS-UNISH SHATAK O BISH SHATAKER PRATHAMARDHA
SEC   BBNGSERT  BHASHA SHIKHANER KOUSHOL
DSE4   BHISDSRT  Patterns of capitalism in Europe 16th Century to 20th century.
GE-2   BPLSGERT  United Nations and Global Conflicts I</t>
  </si>
  <si>
    <t>101652-1730158</t>
  </si>
  <si>
    <t>000607</t>
  </si>
  <si>
    <t>03/02/2000</t>
  </si>
  <si>
    <t>MOHINI KUMAR</t>
  </si>
  <si>
    <t>101652-1730233</t>
  </si>
  <si>
    <t>000682</t>
  </si>
  <si>
    <t>12/03/2000</t>
  </si>
  <si>
    <t>RINKU DAS</t>
  </si>
  <si>
    <t>101652-1730093</t>
  </si>
  <si>
    <t>000542</t>
  </si>
  <si>
    <t>19/02/1997</t>
  </si>
  <si>
    <t>DIBYAJYOTI GUPTA</t>
  </si>
  <si>
    <t>DSE3   BGEODSRT  Population Geography
SEC   BGEOSERT  Rural Development
DSE3   BPHIDSRT  Logic
GE-2   BPLSGERT  United Nations and Global Conflicts I</t>
  </si>
  <si>
    <t>101652-1730216</t>
  </si>
  <si>
    <t>000665</t>
  </si>
  <si>
    <t>02/04/1999</t>
  </si>
  <si>
    <t>RAJKUMARI MAHATO</t>
  </si>
  <si>
    <t>101652-1730029</t>
  </si>
  <si>
    <t>000478</t>
  </si>
  <si>
    <t>19/03/2000</t>
  </si>
  <si>
    <t>ANJANA MAHATO</t>
  </si>
  <si>
    <t>101652-1730270</t>
  </si>
  <si>
    <t>000719</t>
  </si>
  <si>
    <t>03/05/1999</t>
  </si>
  <si>
    <t>SHAKUNTALA SING MURA</t>
  </si>
  <si>
    <t>101652-1730129</t>
  </si>
  <si>
    <t>000578</t>
  </si>
  <si>
    <t>10/07/1998</t>
  </si>
  <si>
    <t>KAJAL MURA</t>
  </si>
  <si>
    <t>101652-1730329</t>
  </si>
  <si>
    <t>000778</t>
  </si>
  <si>
    <t>16/12/1999</t>
  </si>
  <si>
    <t>TUMPA MAHATO</t>
  </si>
  <si>
    <t>101652-1730027</t>
  </si>
  <si>
    <t>000476</t>
  </si>
  <si>
    <t>05/02/2000</t>
  </si>
  <si>
    <t>ANITA MAHATO</t>
  </si>
  <si>
    <t>DSE3   BBNGDSRT  BANGLA SAHITYER ITIHAS-UNISH SHATAK O BISH SHATAKER PRATHAMARDHA
DSE3   BHISDSRT  Local History: Study of Manbhum
SEC   BHISSERT  Understanding Heritage
GE-2   BPLSGERT  United Nations and Global Conflicts I</t>
  </si>
  <si>
    <t>101652-1730039</t>
  </si>
  <si>
    <t>000488</t>
  </si>
  <si>
    <t>27/10/1999</t>
  </si>
  <si>
    <t>ASHA KUMAR</t>
  </si>
  <si>
    <t>101652-1730193</t>
  </si>
  <si>
    <t>000642</t>
  </si>
  <si>
    <t>10/02/2000</t>
  </si>
  <si>
    <t>PRIYA CHANDRA</t>
  </si>
  <si>
    <t>101652-1730238</t>
  </si>
  <si>
    <t>000687</t>
  </si>
  <si>
    <t>09/04/2000</t>
  </si>
  <si>
    <t>RIYA BANERJEE</t>
  </si>
  <si>
    <t>SUBJECT</t>
  </si>
  <si>
    <t>101641-1710097</t>
  </si>
  <si>
    <t>000217</t>
  </si>
  <si>
    <t>28/01/2000</t>
  </si>
  <si>
    <t>SOURAV GORAIN</t>
  </si>
  <si>
    <t>CC-13   BMTMCCHT  Numerical Methods &amp; Computer Programming
CC-14   BMTMCCHS  Computer Aided Numerical Practical (P)
DSE4   BMTMDSHT  Probability and Statistics
DSE5   BMTMDSHT  Mechanics-II</t>
  </si>
  <si>
    <t>TOTAL</t>
  </si>
  <si>
    <t>101641-1710027</t>
  </si>
  <si>
    <t>000147</t>
  </si>
  <si>
    <t>28/10/1999</t>
  </si>
  <si>
    <t>BHAGBAT KUMAR</t>
  </si>
  <si>
    <t>101641-1710035</t>
  </si>
  <si>
    <t>000155</t>
  </si>
  <si>
    <t>02/09/1999</t>
  </si>
  <si>
    <t>BUDDHESWAR MAHATO</t>
  </si>
  <si>
    <t>101641-1710028</t>
  </si>
  <si>
    <t>000148</t>
  </si>
  <si>
    <t>18/02/2000</t>
  </si>
  <si>
    <t>BHOLANATH MAHATO</t>
  </si>
  <si>
    <t>101641-1710075</t>
  </si>
  <si>
    <t>000195</t>
  </si>
  <si>
    <t>07/11/1999</t>
  </si>
  <si>
    <t>RAM GOPAL KUMAR</t>
  </si>
  <si>
    <t>101641-1710026</t>
  </si>
  <si>
    <t>000146</t>
  </si>
  <si>
    <t>26/03/1999</t>
  </si>
  <si>
    <t>BAPPA MANDAL</t>
  </si>
  <si>
    <t>101641-1710039</t>
  </si>
  <si>
    <t>000159</t>
  </si>
  <si>
    <t>08/03/2000</t>
  </si>
  <si>
    <t>CHIRANJIB KUMAR</t>
  </si>
  <si>
    <t>101641-1710089</t>
  </si>
  <si>
    <t>000209</t>
  </si>
  <si>
    <t>04/09/1998</t>
  </si>
  <si>
    <t>SHASHANKA KUMAR</t>
  </si>
  <si>
    <t>101641-1710040</t>
  </si>
  <si>
    <t>000160</t>
  </si>
  <si>
    <t>21/10/1997</t>
  </si>
  <si>
    <t>CHIRANJIT DARIPA</t>
  </si>
  <si>
    <t>101641-1710051</t>
  </si>
  <si>
    <t>000171</t>
  </si>
  <si>
    <t>02/03/1998</t>
  </si>
  <si>
    <t>JOYDEB KUIRI</t>
  </si>
  <si>
    <t>101641-1710005</t>
  </si>
  <si>
    <t>000125</t>
  </si>
  <si>
    <t>15/01/2000</t>
  </si>
  <si>
    <t>AMBUJ MAHATO</t>
  </si>
  <si>
    <t>101641-1710009</t>
  </si>
  <si>
    <t>000129</t>
  </si>
  <si>
    <t>16/01/2000</t>
  </si>
  <si>
    <t>ANIMESH MAHATO</t>
  </si>
  <si>
    <t>101641-1710072</t>
  </si>
  <si>
    <t>000192</t>
  </si>
  <si>
    <t>12/04/2000</t>
  </si>
  <si>
    <t>RAHUL MANDAL</t>
  </si>
  <si>
    <t>101641-1710085</t>
  </si>
  <si>
    <t>000205</t>
  </si>
  <si>
    <t>14/01/2000</t>
  </si>
  <si>
    <t>SHACHIN KUMBHAKAR</t>
  </si>
  <si>
    <t>101641-1710021</t>
  </si>
  <si>
    <t>000141</t>
  </si>
  <si>
    <t>25/01/2000</t>
  </si>
  <si>
    <t>ASISH DUTTA</t>
  </si>
  <si>
    <t>101641-1710109</t>
  </si>
  <si>
    <t>000229</t>
  </si>
  <si>
    <t>25/02/1999</t>
  </si>
  <si>
    <t>UJJWAL GORAIN</t>
  </si>
  <si>
    <t>101641-1710068</t>
  </si>
  <si>
    <t>000188</t>
  </si>
  <si>
    <t>10/01/1999</t>
  </si>
  <si>
    <t>PRANAB BISWAS</t>
  </si>
  <si>
    <t>101641-1710079</t>
  </si>
  <si>
    <t>000199</t>
  </si>
  <si>
    <t>23/09/1998</t>
  </si>
  <si>
    <t>SANDIP MAHATO</t>
  </si>
  <si>
    <t>CC-13   BCEMCCHC  Inorganic Chemistry V
CC-14   BCEMCCHC  Physical Chemistry IV
DSE4   BCEMDSHC  Analytical Methods in Chemistry
DSE5   BCEMDSHC  Green Chemistry</t>
  </si>
  <si>
    <t>101641-1710088</t>
  </si>
  <si>
    <t>000208</t>
  </si>
  <si>
    <t>14/12/1999</t>
  </si>
  <si>
    <t>SHANTANU NAG</t>
  </si>
  <si>
    <t>101641-1710103</t>
  </si>
  <si>
    <t>000223</t>
  </si>
  <si>
    <t>22/03/2000</t>
  </si>
  <si>
    <t>SUDHIR KUMAR</t>
  </si>
  <si>
    <t>101641-1710111</t>
  </si>
  <si>
    <t>000231</t>
  </si>
  <si>
    <t>11/05/1997</t>
  </si>
  <si>
    <t>USHA KUIRY</t>
  </si>
  <si>
    <t>101641-1710052</t>
  </si>
  <si>
    <t>000172</t>
  </si>
  <si>
    <t>21/07/1999</t>
  </si>
  <si>
    <t>JOYPRAKASH MAHATO</t>
  </si>
  <si>
    <t>101641-1710101</t>
  </si>
  <si>
    <t>000221</t>
  </si>
  <si>
    <t>15/01/1999</t>
  </si>
  <si>
    <t>SUBHAJIT DAS</t>
  </si>
  <si>
    <t>101641-1710004</t>
  </si>
  <si>
    <t>000124</t>
  </si>
  <si>
    <t>21/01/2000</t>
  </si>
  <si>
    <t>AKASH MAHANTY</t>
  </si>
  <si>
    <t>101641-1710041</t>
  </si>
  <si>
    <t>000161</t>
  </si>
  <si>
    <t>11/12/1997</t>
  </si>
  <si>
    <t>DINESH KUMAR</t>
  </si>
  <si>
    <t>101641-1710095</t>
  </si>
  <si>
    <t>000215</t>
  </si>
  <si>
    <t>06/08/1995</t>
  </si>
  <si>
    <t>SOUMIK SENGUPTA</t>
  </si>
  <si>
    <t>CC-13   BPHSCCHC  Electro-magnetic Theory
CC-14   BPHSCCHC  Statistical Mechanics
DSE4   BPHSDSHT  Nuclear and Particle Physics
DSE5   BPHSDSHC  Communication Electronics</t>
  </si>
  <si>
    <t>101641-1710057</t>
  </si>
  <si>
    <t>000177</t>
  </si>
  <si>
    <t>09/05/2000</t>
  </si>
  <si>
    <t>MANTESWAR MAHATO</t>
  </si>
  <si>
    <t>101641-1710043</t>
  </si>
  <si>
    <t>000163</t>
  </si>
  <si>
    <t>26/07/1999</t>
  </si>
  <si>
    <t>FALARI KUMAR</t>
  </si>
  <si>
    <t>101641-1710029</t>
  </si>
  <si>
    <t>000149</t>
  </si>
  <si>
    <t>21/11/1998</t>
  </si>
  <si>
    <t>BHRIGURAM MAHATO</t>
  </si>
  <si>
    <t>101641-1710037</t>
  </si>
  <si>
    <t>000157</t>
  </si>
  <si>
    <t>09/05/1999</t>
  </si>
  <si>
    <t>CHANDAN BANERJEE</t>
  </si>
  <si>
    <t>101641-1710023</t>
  </si>
  <si>
    <t>000143</t>
  </si>
  <si>
    <t>28/05/1999</t>
  </si>
  <si>
    <t>AYAN MAHATO</t>
  </si>
  <si>
    <t>CC-13   BBOTCCHC  Plant Metabolism
CC-14   BBOTCCHC  Plant Biotechnology
DSE5   BBOTDSHC  Analytical Techniques in Plant Sciences
DSE6   BBOTDSHC  Stress Biology</t>
  </si>
  <si>
    <t>101641-1710050</t>
  </si>
  <si>
    <t>000170</t>
  </si>
  <si>
    <t>27/04/1999</t>
  </si>
  <si>
    <t>JHARNA MAHATO</t>
  </si>
  <si>
    <t>101641-1710090</t>
  </si>
  <si>
    <t>000210</t>
  </si>
  <si>
    <t>30/01/2000</t>
  </si>
  <si>
    <t>SHIKHA MAHATO</t>
  </si>
  <si>
    <t>101641-1710059</t>
  </si>
  <si>
    <t>000179</t>
  </si>
  <si>
    <t>24/03/2000</t>
  </si>
  <si>
    <t>MRINAL MUKHOPADHYAY</t>
  </si>
  <si>
    <t>101641-1710065</t>
  </si>
  <si>
    <t>000185</t>
  </si>
  <si>
    <t>10/12/1999</t>
  </si>
  <si>
    <t>NEHA MAHATO</t>
  </si>
  <si>
    <t>101641-1710078</t>
  </si>
  <si>
    <t>000198</t>
  </si>
  <si>
    <t>12/05/1996</t>
  </si>
  <si>
    <t>ROHITASHAWA DEY</t>
  </si>
  <si>
    <t>101641-1710094</t>
  </si>
  <si>
    <t>000214</t>
  </si>
  <si>
    <t>20/09/1999</t>
  </si>
  <si>
    <t>SOUMAJIT ADHIKARY</t>
  </si>
  <si>
    <t>101641-1710062</t>
  </si>
  <si>
    <t>000182</t>
  </si>
  <si>
    <t>21/12/1999</t>
  </si>
  <si>
    <t>MUNMUN RAKSHIT MODAK</t>
  </si>
  <si>
    <t>101641-1710045</t>
  </si>
  <si>
    <t>000165</t>
  </si>
  <si>
    <t>15/03/1999</t>
  </si>
  <si>
    <t>GULNAZ KHATUN</t>
  </si>
  <si>
    <t>101641-1710054</t>
  </si>
  <si>
    <t>000174</t>
  </si>
  <si>
    <t>26/07/2000</t>
  </si>
  <si>
    <t>KOUSHIK GANGULI</t>
  </si>
  <si>
    <t>101641-1710058</t>
  </si>
  <si>
    <t>000178</t>
  </si>
  <si>
    <t>01/05/1999</t>
  </si>
  <si>
    <t>MITHUN GORAIN</t>
  </si>
  <si>
    <t>CC-13   BZOOCCHC  Developmental Biology
CC-14   BZOOCCHC  Evolutionary Biology
DSE4   BZOODSHC  Parasitology
DSE6   BZOODSHC  Bio statistics and Bio informatics</t>
  </si>
  <si>
    <t>101641-1710080</t>
  </si>
  <si>
    <t>000200</t>
  </si>
  <si>
    <t>SANDIP MANDAL</t>
  </si>
  <si>
    <t>101641-1710092</t>
  </si>
  <si>
    <t>000212</t>
  </si>
  <si>
    <t>06/07/1994</t>
  </si>
  <si>
    <t>SK UMAR HUSSAIN</t>
  </si>
  <si>
    <t>101641-1710100</t>
  </si>
  <si>
    <t>000220</t>
  </si>
  <si>
    <t>07/11/1998</t>
  </si>
  <si>
    <t>SOURAV MANDAL</t>
  </si>
  <si>
    <t>101641-1710091</t>
  </si>
  <si>
    <t>000211</t>
  </si>
  <si>
    <t>09/06/1999</t>
  </si>
  <si>
    <t>SHOUVIK DEY</t>
  </si>
  <si>
    <t>101641-1710082</t>
  </si>
  <si>
    <t>000202</t>
  </si>
  <si>
    <t>20/08/1999</t>
  </si>
  <si>
    <t>SANGITA PARAMANIK</t>
  </si>
  <si>
    <t>101641-1710108</t>
  </si>
  <si>
    <t>000228</t>
  </si>
  <si>
    <t>01/06/1998</t>
  </si>
  <si>
    <t>TARUN KANTI KUMAR</t>
  </si>
  <si>
    <t>101641-1710015</t>
  </si>
  <si>
    <t>000135</t>
  </si>
  <si>
    <t>ANUSHREE KARMAKAR</t>
  </si>
  <si>
    <t>101641-1710016</t>
  </si>
  <si>
    <t>000136</t>
  </si>
  <si>
    <t>17/05/1997</t>
  </si>
  <si>
    <t>APARNA MANDAL</t>
  </si>
  <si>
    <t>101651-1710202</t>
  </si>
  <si>
    <t>000333</t>
  </si>
  <si>
    <t>09/11/1999</t>
  </si>
  <si>
    <t>KIRAN ORANG</t>
  </si>
  <si>
    <t xml:space="preserve">CC-13   BBNGDSHT  RABINDRA SAHITYA
CC-14   BBNGCCHT  SIMANTA BANGLAR LOKSAHITYA
DSE4   BBNGDSHT  BANGLA SAHITYER ITIHAS-UNISH SHATAK O BISH SHATAKER PRATHAMARDHA
DSE5   BBNGDSHT  BYABOHARIK BANGLA BYAKARAN </t>
  </si>
  <si>
    <t>101651-1710297</t>
  </si>
  <si>
    <t>000428</t>
  </si>
  <si>
    <t>18/01/2000</t>
  </si>
  <si>
    <t>SOMA RAJAK</t>
  </si>
  <si>
    <t>101651-1710146</t>
  </si>
  <si>
    <t>000277</t>
  </si>
  <si>
    <t>BINITA MAHATO</t>
  </si>
  <si>
    <t>101651-1710190</t>
  </si>
  <si>
    <t>000321</t>
  </si>
  <si>
    <t>JUHI KUMARI SAW</t>
  </si>
  <si>
    <t>101651-1710115</t>
  </si>
  <si>
    <t>000246</t>
  </si>
  <si>
    <t>08/10/1998</t>
  </si>
  <si>
    <t>ABIR PAUL</t>
  </si>
  <si>
    <t>CC-13   BBNGDSHT  RABINDRA SAHITYA
CC-14   BBNGCCHT  SIMANTA BANGLAR LOKSAHITYA
DSE4   BBNGDSHT  BANGLA SAHITYER ITIHAS-UNISH SHATAK O BISH SHATAKER PRATHAMARDHA
DSE6   BBNGDSHT  BANGLA SAHITYE PRACHYA O PASCHATYA PRAVAB</t>
  </si>
  <si>
    <t>101651-1710281</t>
  </si>
  <si>
    <t>000412</t>
  </si>
  <si>
    <t>11/04/1999</t>
  </si>
  <si>
    <t>SANJU HAZRA</t>
  </si>
  <si>
    <t>101651-1710244</t>
  </si>
  <si>
    <t>000375</t>
  </si>
  <si>
    <t>04/02/2000</t>
  </si>
  <si>
    <t>PRASANATA MANDI</t>
  </si>
  <si>
    <t>101651-1710232</t>
  </si>
  <si>
    <t>000363</t>
  </si>
  <si>
    <t>22/02/2000</t>
  </si>
  <si>
    <t>NIRMAL RAJWAR</t>
  </si>
  <si>
    <t>101651-1710191</t>
  </si>
  <si>
    <t>000322</t>
  </si>
  <si>
    <t>06/10/1999</t>
  </si>
  <si>
    <t>JYOTI KUMARI SAW</t>
  </si>
  <si>
    <t>101651-1710123</t>
  </si>
  <si>
    <t>000254</t>
  </si>
  <si>
    <t>01/02/2000</t>
  </si>
  <si>
    <t>ARATI GORAIN</t>
  </si>
  <si>
    <t>101651-1710169</t>
  </si>
  <si>
    <t>000300</t>
  </si>
  <si>
    <t>29/08/1999</t>
  </si>
  <si>
    <t>GITA MAJHI</t>
  </si>
  <si>
    <t>101651-1710268</t>
  </si>
  <si>
    <t>000399</t>
  </si>
  <si>
    <t>04/11/1999</t>
  </si>
  <si>
    <t>RINA BORAL</t>
  </si>
  <si>
    <t>101651-1710114</t>
  </si>
  <si>
    <t>000245</t>
  </si>
  <si>
    <t>10/04/2000</t>
  </si>
  <si>
    <t>ABHIJIT MUKHERJEE</t>
  </si>
  <si>
    <t>101651-1710322</t>
  </si>
  <si>
    <t>000453</t>
  </si>
  <si>
    <t>24/01/1999</t>
  </si>
  <si>
    <t>TAGAR MAHATO</t>
  </si>
  <si>
    <t>101651-1710243</t>
  </si>
  <si>
    <t>000374</t>
  </si>
  <si>
    <t>05/10/1999</t>
  </si>
  <si>
    <t>PRAMILA KARMAKAR</t>
  </si>
  <si>
    <t>101651-1710126</t>
  </si>
  <si>
    <t>000257</t>
  </si>
  <si>
    <t>25/03/1999</t>
  </si>
  <si>
    <t>ASHA MAHATO</t>
  </si>
  <si>
    <t>101651-1710125</t>
  </si>
  <si>
    <t>000256</t>
  </si>
  <si>
    <t>20/04/1999</t>
  </si>
  <si>
    <t>ARPITA CHATTERJEE</t>
  </si>
  <si>
    <t>101651-1710321</t>
  </si>
  <si>
    <t>000452</t>
  </si>
  <si>
    <t>22/11/1999</t>
  </si>
  <si>
    <t>SUTAPA CHAKRABARTY</t>
  </si>
  <si>
    <t>101651-1710171</t>
  </si>
  <si>
    <t>000302</t>
  </si>
  <si>
    <t>19/05/1999</t>
  </si>
  <si>
    <t>GOLAPI KUIRY</t>
  </si>
  <si>
    <t>101651-1710308</t>
  </si>
  <si>
    <t>000439</t>
  </si>
  <si>
    <t>06/08/1999</t>
  </si>
  <si>
    <t>SUCHITRA MAHATO</t>
  </si>
  <si>
    <t>101651-1710221</t>
  </si>
  <si>
    <t>000352</t>
  </si>
  <si>
    <t>12/02/2000</t>
  </si>
  <si>
    <t>MUKESH CHANDRA GORAIN</t>
  </si>
  <si>
    <t>101651-1710201</t>
  </si>
  <si>
    <t>000332</t>
  </si>
  <si>
    <t>14/06/1999</t>
  </si>
  <si>
    <t>KHUSBUNA KHATUN</t>
  </si>
  <si>
    <t>101651-1710225</t>
  </si>
  <si>
    <t>000356</t>
  </si>
  <si>
    <t>NAMITA LAYA</t>
  </si>
  <si>
    <t>101651-1710265</t>
  </si>
  <si>
    <t>000396</t>
  </si>
  <si>
    <t>10/01/2000</t>
  </si>
  <si>
    <t>REKHA KUMAR</t>
  </si>
  <si>
    <t>101651-1710269</t>
  </si>
  <si>
    <t>000400</t>
  </si>
  <si>
    <t>RUPALI KUMAR</t>
  </si>
  <si>
    <t>101651-1710163</t>
  </si>
  <si>
    <t>000294</t>
  </si>
  <si>
    <t>15/02/2000</t>
  </si>
  <si>
    <t>DIPALI SARDAR</t>
  </si>
  <si>
    <t>101651-1710262</t>
  </si>
  <si>
    <t>000393</t>
  </si>
  <si>
    <t>06/04/2000</t>
  </si>
  <si>
    <t>RAKESH ORANG</t>
  </si>
  <si>
    <t>101651-1710320</t>
  </si>
  <si>
    <t>000451</t>
  </si>
  <si>
    <t>01/11/1999</t>
  </si>
  <si>
    <t>SUSMITA MUKHERJEE</t>
  </si>
  <si>
    <t>101651-1710318</t>
  </si>
  <si>
    <t>000449</t>
  </si>
  <si>
    <t>SURAJIT SUPAKAR</t>
  </si>
  <si>
    <t>101651-1710196</t>
  </si>
  <si>
    <t>000327</t>
  </si>
  <si>
    <t>30/03/2000</t>
  </si>
  <si>
    <t>KANIKA MAHATO</t>
  </si>
  <si>
    <t>101651-1710237</t>
  </si>
  <si>
    <t>000368</t>
  </si>
  <si>
    <t>PAYEL MANDAL</t>
  </si>
  <si>
    <t>101651-1710156</t>
  </si>
  <si>
    <t>000287</t>
  </si>
  <si>
    <t>04/06/1999</t>
  </si>
  <si>
    <t>CHHABI KUMAR</t>
  </si>
  <si>
    <t>101651-1710307</t>
  </si>
  <si>
    <t>000438</t>
  </si>
  <si>
    <t>30/09/1998</t>
  </si>
  <si>
    <t>SUBRATA MUKHERJEE</t>
  </si>
  <si>
    <t>CC-13   BENGCCHT  Modern European Drama
CC-14   BENGCCHT  Postcolonial Literatures
DSE4   BENGDSHT  History of English Literature (1798 to present)
DSE6   BENGDSHT  English Language and Literary Types</t>
  </si>
  <si>
    <t>101651-1710209</t>
  </si>
  <si>
    <t>000340</t>
  </si>
  <si>
    <t>15/03/2000</t>
  </si>
  <si>
    <t>MANIK SING SARDAR</t>
  </si>
  <si>
    <t>101651-1710139</t>
  </si>
  <si>
    <t>000270</t>
  </si>
  <si>
    <t>13/02/2000</t>
  </si>
  <si>
    <t>BIJAY MUKHERJEE</t>
  </si>
  <si>
    <t>101651-1710182</t>
  </si>
  <si>
    <t>000313</t>
  </si>
  <si>
    <t>05/03/2000</t>
  </si>
  <si>
    <t>HEMANTA KUIRY</t>
  </si>
  <si>
    <t>101651-1710286</t>
  </si>
  <si>
    <t>000417</t>
  </si>
  <si>
    <t>23/12/1998</t>
  </si>
  <si>
    <t>101651-1710264</t>
  </si>
  <si>
    <t>000395</t>
  </si>
  <si>
    <t>01/04/2000</t>
  </si>
  <si>
    <t>REKHA BANERJEE</t>
  </si>
  <si>
    <t>101651-1710328</t>
  </si>
  <si>
    <t>000459</t>
  </si>
  <si>
    <t>03/10/1999</t>
  </si>
  <si>
    <t>UTTAM GOPE</t>
  </si>
  <si>
    <t>101651-1710304</t>
  </si>
  <si>
    <t>000435</t>
  </si>
  <si>
    <t>28/12/1999</t>
  </si>
  <si>
    <t>SUBHADIP MANDAL</t>
  </si>
  <si>
    <t>101651-1710184</t>
  </si>
  <si>
    <t>000315</t>
  </si>
  <si>
    <t>30/10/1997</t>
  </si>
  <si>
    <t>JAGABANDHU MAHATO</t>
  </si>
  <si>
    <t>101651-1710324</t>
  </si>
  <si>
    <t>000455</t>
  </si>
  <si>
    <t>10/05/1998</t>
  </si>
  <si>
    <t>TAPAS MAHATO</t>
  </si>
  <si>
    <t>101651-1710181</t>
  </si>
  <si>
    <t>000312</t>
  </si>
  <si>
    <t>05/03/1999</t>
  </si>
  <si>
    <t>HARIBAL MAHATO</t>
  </si>
  <si>
    <t>101651-1710122</t>
  </si>
  <si>
    <t>000253</t>
  </si>
  <si>
    <t>23/06/1999</t>
  </si>
  <si>
    <t>ANURADHA KUMAR</t>
  </si>
  <si>
    <t>101651-1710177</t>
  </si>
  <si>
    <t>000308</t>
  </si>
  <si>
    <t>06/09/1999</t>
  </si>
  <si>
    <t>GOURI MUKHERJEE</t>
  </si>
  <si>
    <t>101651-1710249</t>
  </si>
  <si>
    <t>000380</t>
  </si>
  <si>
    <t>17/04/1999</t>
  </si>
  <si>
    <t>PUNAM KAYAL</t>
  </si>
  <si>
    <t>101651-1710132</t>
  </si>
  <si>
    <t>000263</t>
  </si>
  <si>
    <t>14/04/2000</t>
  </si>
  <si>
    <t>BAISALI KARMAKAR</t>
  </si>
  <si>
    <t>101651-1710255</t>
  </si>
  <si>
    <t>000386</t>
  </si>
  <si>
    <t>01/05/1998</t>
  </si>
  <si>
    <t>RAHUL MAHATO</t>
  </si>
  <si>
    <t>CC-13   BHISCCHT  Europe: Revolution and Restoration (late 18th to 1914)
CC-14   BHISCCHT  International Relations in Post-World War II and India
DSE4   BHISDSHT  China and Communist movements
DSE5   BHISDSHT  Transition in Japan: from Feudalism to Capitalism</t>
  </si>
  <si>
    <t>101651-1710276</t>
  </si>
  <si>
    <t>000407</t>
  </si>
  <si>
    <t>02/02/1999</t>
  </si>
  <si>
    <t>SAMIT MANDAL</t>
  </si>
  <si>
    <t>CC-13   BHISCCHT  Europe: Revolution and Restoration (late 18th to 1914)
CC-14   BHISCCHT  International Relations in Post-World War II and India
DSE5   BHISDSHT  Transition in Japan: from Feudalism to Capitalism
DSE6   BHISDSHT  History from Manbhum to Purulia</t>
  </si>
  <si>
    <t>101651-1710292</t>
  </si>
  <si>
    <t>000423</t>
  </si>
  <si>
    <t>20/02/1999</t>
  </si>
  <si>
    <t>SHUKSARI MANDAL</t>
  </si>
  <si>
    <t>101651-1710144</t>
  </si>
  <si>
    <t>000275</t>
  </si>
  <si>
    <t>24/05/1998</t>
  </si>
  <si>
    <t>BILASHI ORANG</t>
  </si>
  <si>
    <t>101651-1710180</t>
  </si>
  <si>
    <t>000311</t>
  </si>
  <si>
    <t>25/05/1998</t>
  </si>
  <si>
    <t>HALADHAR KUMAR</t>
  </si>
  <si>
    <t>101651-1710134</t>
  </si>
  <si>
    <t>000265</t>
  </si>
  <si>
    <t>05/04/2000</t>
  </si>
  <si>
    <t>BASANTI MAHATO</t>
  </si>
  <si>
    <t>101651-1710272</t>
  </si>
  <si>
    <t>000403</t>
  </si>
  <si>
    <t>17/01/2000</t>
  </si>
  <si>
    <t>SAILENDRA KUMAR</t>
  </si>
  <si>
    <t>101651-1710119</t>
  </si>
  <si>
    <t>000250</t>
  </si>
  <si>
    <t>31/08/1998</t>
  </si>
  <si>
    <t>AMBIKA MAHATO</t>
  </si>
  <si>
    <t>101651-1710290</t>
  </si>
  <si>
    <t>000421</t>
  </si>
  <si>
    <t>12/10/1998</t>
  </si>
  <si>
    <t>SHILA MANDAL</t>
  </si>
  <si>
    <t>101651-1710266</t>
  </si>
  <si>
    <t>000397</t>
  </si>
  <si>
    <t>RENUKA KUMAR</t>
  </si>
  <si>
    <t>101651-1710112</t>
  </si>
  <si>
    <t>000243</t>
  </si>
  <si>
    <t>11/08/1997</t>
  </si>
  <si>
    <t>ABDUL HABIB</t>
  </si>
  <si>
    <t>101651-1710160</t>
  </si>
  <si>
    <t>000291</t>
  </si>
  <si>
    <t>08/05/1998</t>
  </si>
  <si>
    <t>DINABANDHU MAHATO</t>
  </si>
  <si>
    <t>101651-1710251</t>
  </si>
  <si>
    <t>000382</t>
  </si>
  <si>
    <t>PURNIMA CHANDRA</t>
  </si>
  <si>
    <t>101651-1710148</t>
  </si>
  <si>
    <t>000279</t>
  </si>
  <si>
    <t>17/06/1999</t>
  </si>
  <si>
    <t>BIPRA ARJUN MAHATO</t>
  </si>
  <si>
    <t>101651-1710234</t>
  </si>
  <si>
    <t>000365</t>
  </si>
  <si>
    <t>07/03/1998</t>
  </si>
  <si>
    <t>PADMA MANDAL</t>
  </si>
  <si>
    <t>101651-1710223</t>
  </si>
  <si>
    <t>000354</t>
  </si>
  <si>
    <t>22/02/1999</t>
  </si>
  <si>
    <t>MUKESH RAJAK</t>
  </si>
  <si>
    <t>101651-1710291</t>
  </si>
  <si>
    <t>000422</t>
  </si>
  <si>
    <t>SHIVSHANKAR SUTRADHAR</t>
  </si>
  <si>
    <t>101651-1710142</t>
  </si>
  <si>
    <t>000273</t>
  </si>
  <si>
    <t>BIKASH GORAIN</t>
  </si>
  <si>
    <t>101651-1710131</t>
  </si>
  <si>
    <t>000262</t>
  </si>
  <si>
    <t>BAIKUNTHA MAHATO</t>
  </si>
  <si>
    <t>101651-1710173</t>
  </si>
  <si>
    <t>000304</t>
  </si>
  <si>
    <t>06/03/1998</t>
  </si>
  <si>
    <t>GOPAL LOHRA</t>
  </si>
  <si>
    <t>101651-1710159</t>
  </si>
  <si>
    <t>000290</t>
  </si>
  <si>
    <t>11/05/1999</t>
  </si>
  <si>
    <t>DHARAM MANDAL</t>
  </si>
  <si>
    <t>101651-1710279</t>
  </si>
  <si>
    <t>000410</t>
  </si>
  <si>
    <t>09/08/1999</t>
  </si>
  <si>
    <t>101651-1710288</t>
  </si>
  <si>
    <t>000419</t>
  </si>
  <si>
    <t>SHIKHA SUTRADHAR</t>
  </si>
  <si>
    <t>101651-1710151</t>
  </si>
  <si>
    <t>000282</t>
  </si>
  <si>
    <t>BISHNU KUMAR</t>
  </si>
  <si>
    <t>101651-1710137</t>
  </si>
  <si>
    <t>000268</t>
  </si>
  <si>
    <t>BHOLANATH SUTRADHAR</t>
  </si>
  <si>
    <t>101651-1710301</t>
  </si>
  <si>
    <t>000432</t>
  </si>
  <si>
    <t>19/12/2000</t>
  </si>
  <si>
    <t>SONU SEN</t>
  </si>
  <si>
    <t>101651-1710231</t>
  </si>
  <si>
    <t>000362</t>
  </si>
  <si>
    <t>NILAM MAHATO</t>
  </si>
  <si>
    <t>101651-1710120</t>
  </si>
  <si>
    <t>000251</t>
  </si>
  <si>
    <t>12/04/1999</t>
  </si>
  <si>
    <t>AMIT KUMAR DEY</t>
  </si>
  <si>
    <t>101651-1710263</t>
  </si>
  <si>
    <t>000394</t>
  </si>
  <si>
    <t>25/04/1998</t>
  </si>
  <si>
    <t>RASESWAR KUMAR</t>
  </si>
  <si>
    <t>CC-13   BPHICCHT  Contemporary Indian Philosophy
CC-14   BPHICCHT  Contemporary Western Philosophy.
DSE5   BPHIDSHT  Hind Swaraj by Mohondas Karamchand Gandhi (Full Text)
DSE6   BPHIDSHT  Text from Western Political Philosophy</t>
  </si>
  <si>
    <t>101651-1710314</t>
  </si>
  <si>
    <t>000445</t>
  </si>
  <si>
    <t>13/03/1999</t>
  </si>
  <si>
    <t>SUNIDHI CHANDRA</t>
  </si>
  <si>
    <t>101651-1710327</t>
  </si>
  <si>
    <t>000458</t>
  </si>
  <si>
    <t>14/04/1999</t>
  </si>
  <si>
    <t>UPASI MAHATO</t>
  </si>
  <si>
    <t>CC-13   BPHICCHT  Contemporary Indian Philosophy
CC-14   BPHICCHT  Contemporary Western Philosophy.
DSE4   BPHIDSHT  Text from Modern Indian Thoughts
DSE6   BPHIDSHT  Text from Western Political Philosophy</t>
  </si>
  <si>
    <t>101651-1710298</t>
  </si>
  <si>
    <t>000429</t>
  </si>
  <si>
    <t>25/03/2000</t>
  </si>
  <si>
    <t>SOMNATH DUTTA</t>
  </si>
  <si>
    <t>101651-1710149</t>
  </si>
  <si>
    <t>000280</t>
  </si>
  <si>
    <t>16/04/1999</t>
  </si>
  <si>
    <t>BISHAL DUTTA</t>
  </si>
  <si>
    <t>CC-13   BPHICCHT  Contemporary Indian Philosophy
CC-14   BPHICCHT  Contemporary Western Philosophy.
DSE4   BPHIDSHT  Text from Modern Indian Thoughts
DSE5   BPHIDSHT  Hind Swaraj by Mohondas Karamchand Gandhi (Full Text)</t>
  </si>
  <si>
    <t>101651-1710274</t>
  </si>
  <si>
    <t>000405</t>
  </si>
  <si>
    <t>05/09/1999</t>
  </si>
  <si>
    <t>SAMAR MAHATO</t>
  </si>
  <si>
    <t>101651-1710185</t>
  </si>
  <si>
    <t>000316</t>
  </si>
  <si>
    <t>08/09/1999</t>
  </si>
  <si>
    <t>JAGANNATH GORAIN</t>
  </si>
  <si>
    <t>101651-1710153</t>
  </si>
  <si>
    <t>000284</t>
  </si>
  <si>
    <t>BIVISHAN KUMAR</t>
  </si>
  <si>
    <t>101651-1710197</t>
  </si>
  <si>
    <t>000328</t>
  </si>
  <si>
    <t>02/03/2000</t>
  </si>
  <si>
    <t>KARTIK MAHATO</t>
  </si>
  <si>
    <t>101651-1710158</t>
  </si>
  <si>
    <t>000289</t>
  </si>
  <si>
    <t>25/02/1996</t>
  </si>
  <si>
    <t>DEEPAK MAHATO</t>
  </si>
  <si>
    <t>101651-1710220</t>
  </si>
  <si>
    <t>000351</t>
  </si>
  <si>
    <t>08/04/2000</t>
  </si>
  <si>
    <t>MOUMITA CHATTERJEE</t>
  </si>
  <si>
    <t>101651-1710218</t>
  </si>
  <si>
    <t>000349</t>
  </si>
  <si>
    <t>29/12/1999</t>
  </si>
  <si>
    <t>MONI PODDAR</t>
  </si>
  <si>
    <t>101651-1710212</t>
  </si>
  <si>
    <t>000343</t>
  </si>
  <si>
    <t>27/03/2000</t>
  </si>
  <si>
    <t>MINU DUTTA</t>
  </si>
  <si>
    <t>101651-1710302</t>
  </si>
  <si>
    <t>000433</t>
  </si>
  <si>
    <t>SOURAV MAHATO</t>
  </si>
  <si>
    <t>CC-13   BSNSCCHT  Ontology and Epistemology (Dar?ana)
CC-14   BSNSCCHT  Poetics and Literary Criticism 
DSE4   BSNSDSHT  Fundamentals of ?yurveda
DSE6   BSNSDSHT  Ancient Indian Polity:</t>
  </si>
  <si>
    <t>101651-1710162</t>
  </si>
  <si>
    <t>000293</t>
  </si>
  <si>
    <t>15/04/1999</t>
  </si>
  <si>
    <t>DIPAK CHANDRA MAHATO</t>
  </si>
  <si>
    <t>CC-13   BGEOCCHT  Evolution of Geographical Thought
CC-14   BGEOCCHS  Geographical Information System
DSE4   BGEODSHT  Soil and Biogeography
DSE5   BGEODSHT  Social Geography</t>
  </si>
  <si>
    <t>101651-1710267</t>
  </si>
  <si>
    <t>000398</t>
  </si>
  <si>
    <t>22/10/1999</t>
  </si>
  <si>
    <t>RHISAV KUMAR SAHU</t>
  </si>
  <si>
    <t>101651-1710271</t>
  </si>
  <si>
    <t>000402</t>
  </si>
  <si>
    <t>08/02/1997</t>
  </si>
  <si>
    <t>SAHANAJ KHATOON</t>
  </si>
  <si>
    <t>101651-1710261</t>
  </si>
  <si>
    <t>000392</t>
  </si>
  <si>
    <t>27/07/1999</t>
  </si>
  <si>
    <t>RAKESH MAHATO</t>
  </si>
  <si>
    <t>101651-1710242</t>
  </si>
  <si>
    <t>000373</t>
  </si>
  <si>
    <t>21/01/1999</t>
  </si>
  <si>
    <t>PRAKASH MAHATO</t>
  </si>
  <si>
    <t>101651-1710254</t>
  </si>
  <si>
    <t>000385</t>
  </si>
  <si>
    <t>RABIN MAHATO</t>
  </si>
  <si>
    <t>101651-1710260</t>
  </si>
  <si>
    <t>000391</t>
  </si>
  <si>
    <t>04/04/1998</t>
  </si>
  <si>
    <t>RAJESH MAHATO</t>
  </si>
  <si>
    <t>101651-1710168</t>
  </si>
  <si>
    <t>000299</t>
  </si>
  <si>
    <t>22/03/1999</t>
  </si>
  <si>
    <t>GAYATRI TANTUBAI</t>
  </si>
  <si>
    <t>101651-1710214</t>
  </si>
  <si>
    <t>000345</t>
  </si>
  <si>
    <t>03/07/1998</t>
  </si>
  <si>
    <t>MITHUN KAIBARTA</t>
  </si>
  <si>
    <t>101651-1710240</t>
  </si>
  <si>
    <t>000371</t>
  </si>
  <si>
    <t>21/02/2000</t>
  </si>
  <si>
    <t>PRADIP GORAIN</t>
  </si>
  <si>
    <t>101651-1710200</t>
  </si>
  <si>
    <t>000331</t>
  </si>
  <si>
    <t>18/09/1999</t>
  </si>
  <si>
    <t>KHOKAN SARKAR</t>
  </si>
  <si>
    <t>101651-1710285</t>
  </si>
  <si>
    <t>000416</t>
  </si>
  <si>
    <t>17/06/2000</t>
  </si>
  <si>
    <t>SHAMPA CHAKRABORTY</t>
  </si>
  <si>
    <t>101651-1710252</t>
  </si>
  <si>
    <t>000383</t>
  </si>
  <si>
    <t>05/04/1998</t>
  </si>
  <si>
    <t>PURNIMA RAJWAR</t>
  </si>
  <si>
    <t>101651-1710175</t>
  </si>
  <si>
    <t>000306</t>
  </si>
  <si>
    <t>06/11/1999</t>
  </si>
  <si>
    <t>GOURANGA SUNDAR MAHATO</t>
  </si>
  <si>
    <t>101651-1710129</t>
  </si>
  <si>
    <t>000260</t>
  </si>
  <si>
    <t>04/04/2000</t>
  </si>
  <si>
    <t>BABY MAHATO</t>
  </si>
  <si>
    <t>ACHHRURAM MEMORIAL COLLEGE, JHALDA, PURULIA</t>
  </si>
  <si>
    <t>Result of the Department of Geography, 2020 Pass out Batch</t>
  </si>
  <si>
    <t>Result of the Department of Sanskrit, 2020 Pass out Batch</t>
  </si>
  <si>
    <t>Result of the Department of Philosophy, 2020 Pass out Batch</t>
  </si>
  <si>
    <t>Result of the Department of History, 2020 Pass out Batch</t>
  </si>
  <si>
    <t>Result of the Department of English, 2020 Pass out Batch</t>
  </si>
  <si>
    <t>Result of the Department of Bengali, 2020 Pass out Batch</t>
  </si>
  <si>
    <t>Result of the Department of Zoology, 2020 Pass out Batch</t>
  </si>
  <si>
    <t>Result of the Department of Botany, 2020 Pass out Batch</t>
  </si>
  <si>
    <t>Result of the Department of Physics, 2020 Pass out Batch</t>
  </si>
  <si>
    <t>Result of the Department of Chemistry, 2020 Pass out Batch</t>
  </si>
  <si>
    <t>Result of the Department of Mathematics, 2020 Pass out Batch</t>
  </si>
  <si>
    <t>Result of the BA Program Course, 2020 Pass out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</si>
</sst>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3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/>
    <xf numFmtId="0" fontId="7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en-IN" sz="1300" b="0" strike="noStrike" spc="-1">
                <a:latin typeface="Arial"/>
              </a:rPr>
              <a:t>Pie Chart distribution of Marks </a:t>
            </a:r>
          </a:p>
        </c:rich>
      </c:tx>
      <c:layout>
        <c:manualLayout>
          <c:xMode val="edge"/>
          <c:yMode val="edge"/>
          <c:x val="0.29979777553083897"/>
          <c:y val="2.8433355810294401E-2"/>
        </c:manualLayout>
      </c:layout>
      <c:overlay val="0"/>
      <c:spPr>
        <a:noFill/>
        <a:ln w="0">
          <a:noFill/>
        </a:ln>
      </c:spPr>
    </c:title>
    <c:autoTitleDeleted val="0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BA_PROGRAM_applied_list!$L$7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D2-4E4B-8EDF-5DBE4BC1FB67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D2-4E4B-8EDF-5DBE4BC1FB67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D2-4E4B-8EDF-5DBE4BC1FB67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D2-4E4B-8EDF-5DBE4BC1FB67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D2-4E4B-8EDF-5DBE4BC1FB6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D2-4E4B-8EDF-5DBE4BC1FB6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D2-4E4B-8EDF-5DBE4BC1FB6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D2-4E4B-8EDF-5DBE4BC1FB6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D2-4E4B-8EDF-5DBE4BC1FB6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D2-4E4B-8EDF-5DBE4BC1F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BA_PROGRAM_applied_list!$M$6:$Q$6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BA_PROGRAM_applied_list!$M$7:$Q$7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31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2-4E4B-8EDF-5DBE4BC1F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philosophy!$M$2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CDA-4D7F-8625-8019E12EB5E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CDA-4D7F-8625-8019E12EB5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CDA-4D7F-8625-8019E12EB5E2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ACDA-4D7F-8625-8019E12EB5E2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ACDA-4D7F-8625-8019E12EB5E2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A-4D7F-8625-8019E12EB5E2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DA-4D7F-8625-8019E12EB5E2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DA-4D7F-8625-8019E12EB5E2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DA-4D7F-8625-8019E12EB5E2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DA-4D7F-8625-8019E12EB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philosophy!$N$1:$R$1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philosophy!$N$2:$R$2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DA-4D7F-8625-8019E12EB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sanskrit!$M$2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B1C-4F5E-BA39-0A5422A5863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1C-4F5E-BA39-0A5422A5863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7B1C-4F5E-BA39-0A5422A5863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7B1C-4F5E-BA39-0A5422A5863C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7B1C-4F5E-BA39-0A5422A5863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1C-4F5E-BA39-0A5422A5863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1C-4F5E-BA39-0A5422A5863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1C-4F5E-BA39-0A5422A5863C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1C-4F5E-BA39-0A5422A5863C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1C-4F5E-BA39-0A5422A586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sanskrit!$N$1:$R$1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sanskrit!$N$2:$R$2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1C-4F5E-BA39-0A5422A58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geography!$N$2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462-494D-AC0B-31E211CC57C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462-494D-AC0B-31E211CC57C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0462-494D-AC0B-31E211CC57C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0462-494D-AC0B-31E211CC57C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0462-494D-AC0B-31E211CC57CE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62-494D-AC0B-31E211CC57CE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62-494D-AC0B-31E211CC57CE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62-494D-AC0B-31E211CC57CE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62-494D-AC0B-31E211CC57CE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62-494D-AC0B-31E211CC57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geography!$O$1:$S$1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geography!$O$2:$S$2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62-494D-AC0B-31E211CC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mathematics!$N$7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D26-40A9-9E46-A696D553291D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26-40A9-9E46-A696D553291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26-40A9-9E46-A696D553291D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26-40A9-9E46-A696D553291D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26-40A9-9E46-A696D553291D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6-40A9-9E46-A696D553291D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6-40A9-9E46-A696D553291D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6-40A9-9E46-A696D553291D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26-40A9-9E46-A696D553291D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26-40A9-9E46-A696D55329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mathematics!$O$6:$S$6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mathematics!$O$7:$S$7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26-40A9-9E46-A696D553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chemistry!$P$7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3A7-440E-9470-EE53447C8319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3A7-440E-9470-EE53447C8319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43A7-440E-9470-EE53447C8319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43A7-440E-9470-EE53447C8319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43A7-440E-9470-EE53447C8319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7-440E-9470-EE53447C8319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7-440E-9470-EE53447C8319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7-440E-9470-EE53447C8319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7-440E-9470-EE53447C8319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A7-440E-9470-EE53447C8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chemistry!$Q$6:$U$6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chemistry!$Q$7:$U$7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A7-440E-9470-EE53447C8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physics!$P$2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4B0-454D-BD2A-36B2E876D8E6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4B0-454D-BD2A-36B2E876D8E6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14B0-454D-BD2A-36B2E876D8E6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14B0-454D-BD2A-36B2E876D8E6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14B0-454D-BD2A-36B2E876D8E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0-454D-BD2A-36B2E876D8E6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0-454D-BD2A-36B2E876D8E6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0-454D-BD2A-36B2E876D8E6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B0-454D-BD2A-36B2E876D8E6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B0-454D-BD2A-36B2E876D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physics!$Q$1:$U$1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physics!$Q$2:$U$2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0-454D-BD2A-36B2E876D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botany!$M$2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1CB-4253-9160-68F51005F15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CB-4253-9160-68F51005F15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CB-4253-9160-68F51005F15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CB-4253-9160-68F51005F15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CB-4253-9160-68F51005F15E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CB-4253-9160-68F51005F15E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CB-4253-9160-68F51005F15E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CB-4253-9160-68F51005F15E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CB-4253-9160-68F51005F15E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CB-4253-9160-68F51005F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botany!$N$1:$R$1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botany!$N$2:$R$2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CB-4253-9160-68F51005F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zoology!$M$2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E20-4D7D-A77D-3A16F51FAB4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E20-4D7D-A77D-3A16F51FAB4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1E20-4D7D-A77D-3A16F51FAB4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1E20-4D7D-A77D-3A16F51FAB4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1E20-4D7D-A77D-3A16F51FAB40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20-4D7D-A77D-3A16F51FAB40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20-4D7D-A77D-3A16F51FAB40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20-4D7D-A77D-3A16F51FAB40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20-4D7D-A77D-3A16F51FAB40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20-4D7D-A77D-3A16F51FAB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zoology!$N$1:$R$1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zoology!$N$2:$R$2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20-4D7D-A77D-3A16F51FA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>
        <c:manualLayout>
          <c:layoutTarget val="inner"/>
          <c:xMode val="edge"/>
          <c:yMode val="edge"/>
          <c:x val="1.9978772554161198E-2"/>
          <c:y val="0.103597601598934"/>
          <c:w val="0.75550977086845195"/>
          <c:h val="0.80546302465023301"/>
        </c:manualLayout>
      </c:layout>
      <c:pie3DChart>
        <c:varyColors val="1"/>
        <c:ser>
          <c:idx val="0"/>
          <c:order val="0"/>
          <c:tx>
            <c:strRef>
              <c:f>bengali!$M$2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FF8-4C39-B970-66AA9508B5DD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FF8-4C39-B970-66AA9508B5D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DFF8-4C39-B970-66AA9508B5DD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DFF8-4C39-B970-66AA9508B5DD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DFF8-4C39-B970-66AA9508B5DD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8-4C39-B970-66AA9508B5DD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F8-4C39-B970-66AA9508B5DD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F8-4C39-B970-66AA9508B5DD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8-4C39-B970-66AA9508B5DD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8-4C39-B970-66AA9508B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bengali!$N$1:$R$1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bengali!$N$2:$R$2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F8-4C39-B970-66AA9508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english!$M$2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304-44AC-AEC2-A793AB09D804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9304-44AC-AEC2-A793AB09D804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9304-44AC-AEC2-A793AB09D804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9304-44AC-AEC2-A793AB09D804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9304-44AC-AEC2-A793AB09D804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04-44AC-AEC2-A793AB09D804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04-44AC-AEC2-A793AB09D804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04-44AC-AEC2-A793AB09D804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04-44AC-AEC2-A793AB09D804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04-44AC-AEC2-A793AB09D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english!$N$1:$R$1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english!$N$2:$R$2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04-44AC-AEC2-A793AB09D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history!$M$2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9D4-4B1C-AE3F-8B4D0BD2858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D4-4B1C-AE3F-8B4D0BD2858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D4-4B1C-AE3F-8B4D0BD2858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D4-4B1C-AE3F-8B4D0BD2858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D4-4B1C-AE3F-8B4D0BD2858E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D4-4B1C-AE3F-8B4D0BD2858E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D4-4B1C-AE3F-8B4D0BD2858E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D4-4B1C-AE3F-8B4D0BD2858E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D4-4B1C-AE3F-8B4D0BD2858E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D4-4B1C-AE3F-8B4D0BD285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history!$N$1:$R$1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history!$N$2:$R$2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16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D4-4B1C-AE3F-8B4D0BD2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5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15480</xdr:colOff>
      <xdr:row>7</xdr:row>
      <xdr:rowOff>298440</xdr:rowOff>
    </xdr:from>
    <xdr:to>
      <xdr:col>16</xdr:col>
      <xdr:colOff>196200</xdr:colOff>
      <xdr:row>12</xdr:row>
      <xdr:rowOff>358200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970547</xdr:colOff>
      <xdr:row>14</xdr:row>
      <xdr:rowOff>569495</xdr:rowOff>
    </xdr:from>
    <xdr:to>
      <xdr:col>15</xdr:col>
      <xdr:colOff>83216</xdr:colOff>
      <xdr:row>16</xdr:row>
      <xdr:rowOff>40105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EA5587-E599-F1AD-F7A0-B5C00AF6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3284" y="7387390"/>
          <a:ext cx="2120564" cy="721894"/>
        </a:xfrm>
        <a:prstGeom prst="rect">
          <a:avLst/>
        </a:prstGeom>
      </xdr:spPr>
    </xdr:pic>
    <xdr:clientData/>
  </xdr:twoCellAnchor>
  <xdr:twoCellAnchor editAs="oneCell">
    <xdr:from>
      <xdr:col>13</xdr:col>
      <xdr:colOff>481263</xdr:colOff>
      <xdr:row>13</xdr:row>
      <xdr:rowOff>529389</xdr:rowOff>
    </xdr:from>
    <xdr:to>
      <xdr:col>14</xdr:col>
      <xdr:colOff>489284</xdr:colOff>
      <xdr:row>14</xdr:row>
      <xdr:rowOff>589693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ACF654-CAF3-46E8-3D14-B50BA8C45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695" y="6721642"/>
          <a:ext cx="930442" cy="6859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45360</xdr:colOff>
      <xdr:row>5</xdr:row>
      <xdr:rowOff>64440</xdr:rowOff>
    </xdr:from>
    <xdr:to>
      <xdr:col>17</xdr:col>
      <xdr:colOff>744480</xdr:colOff>
      <xdr:row>10</xdr:row>
      <xdr:rowOff>158760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850231</xdr:colOff>
      <xdr:row>12</xdr:row>
      <xdr:rowOff>304800</xdr:rowOff>
    </xdr:from>
    <xdr:to>
      <xdr:col>16</xdr:col>
      <xdr:colOff>601578</xdr:colOff>
      <xdr:row>13</xdr:row>
      <xdr:rowOff>547480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F91234-3768-246F-FDE2-B770965DC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399" y="5903495"/>
          <a:ext cx="2550695" cy="868322"/>
        </a:xfrm>
        <a:prstGeom prst="rect">
          <a:avLst/>
        </a:prstGeom>
      </xdr:spPr>
    </xdr:pic>
    <xdr:clientData/>
  </xdr:twoCellAnchor>
  <xdr:twoCellAnchor editAs="oneCell">
    <xdr:from>
      <xdr:col>14</xdr:col>
      <xdr:colOff>569495</xdr:colOff>
      <xdr:row>11</xdr:row>
      <xdr:rowOff>216568</xdr:rowOff>
    </xdr:from>
    <xdr:to>
      <xdr:col>15</xdr:col>
      <xdr:colOff>593558</xdr:colOff>
      <xdr:row>12</xdr:row>
      <xdr:rowOff>276872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FF4127-F01D-50F9-3493-04F76EDA8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53" y="5189621"/>
          <a:ext cx="930442" cy="6859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32760</xdr:colOff>
      <xdr:row>4</xdr:row>
      <xdr:rowOff>57240</xdr:rowOff>
    </xdr:from>
    <xdr:to>
      <xdr:col>17</xdr:col>
      <xdr:colOff>708228</xdr:colOff>
      <xdr:row>21</xdr:row>
      <xdr:rowOff>52920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216568</xdr:colOff>
      <xdr:row>13</xdr:row>
      <xdr:rowOff>144380</xdr:rowOff>
    </xdr:from>
    <xdr:to>
      <xdr:col>8</xdr:col>
      <xdr:colOff>638674</xdr:colOff>
      <xdr:row>17</xdr:row>
      <xdr:rowOff>96253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21B925-74EC-E749-175B-B0904131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3515" y="3264569"/>
          <a:ext cx="2026317" cy="689810"/>
        </a:xfrm>
        <a:prstGeom prst="rect">
          <a:avLst/>
        </a:prstGeom>
      </xdr:spPr>
    </xdr:pic>
    <xdr:clientData/>
  </xdr:twoCellAnchor>
  <xdr:twoCellAnchor editAs="oneCell">
    <xdr:from>
      <xdr:col>4</xdr:col>
      <xdr:colOff>24062</xdr:colOff>
      <xdr:row>10</xdr:row>
      <xdr:rowOff>64168</xdr:rowOff>
    </xdr:from>
    <xdr:to>
      <xdr:col>5</xdr:col>
      <xdr:colOff>8020</xdr:colOff>
      <xdr:row>13</xdr:row>
      <xdr:rowOff>90222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F7C221-78EB-3131-4DF9-BD76B4EE9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115" y="2630905"/>
          <a:ext cx="786063" cy="5795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105480</xdr:colOff>
      <xdr:row>4</xdr:row>
      <xdr:rowOff>111849</xdr:rowOff>
    </xdr:from>
    <xdr:to>
      <xdr:col>18</xdr:col>
      <xdr:colOff>702000</xdr:colOff>
      <xdr:row>9</xdr:row>
      <xdr:rowOff>495186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874295</xdr:colOff>
      <xdr:row>12</xdr:row>
      <xdr:rowOff>352926</xdr:rowOff>
    </xdr:from>
    <xdr:to>
      <xdr:col>15</xdr:col>
      <xdr:colOff>866274</xdr:colOff>
      <xdr:row>13</xdr:row>
      <xdr:rowOff>510957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445ED9-451C-DAB7-79C8-61C7DA73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6421" y="5911515"/>
          <a:ext cx="2302042" cy="783674"/>
        </a:xfrm>
        <a:prstGeom prst="rect">
          <a:avLst/>
        </a:prstGeom>
      </xdr:spPr>
    </xdr:pic>
    <xdr:clientData/>
  </xdr:twoCellAnchor>
  <xdr:twoCellAnchor editAs="oneCell">
    <xdr:from>
      <xdr:col>14</xdr:col>
      <xdr:colOff>64169</xdr:colOff>
      <xdr:row>11</xdr:row>
      <xdr:rowOff>136358</xdr:rowOff>
    </xdr:from>
    <xdr:to>
      <xdr:col>15</xdr:col>
      <xdr:colOff>128338</xdr:colOff>
      <xdr:row>12</xdr:row>
      <xdr:rowOff>285362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93BAFB-BB12-FE2C-B296-5CDF9F16A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9769" y="5069305"/>
          <a:ext cx="1050758" cy="774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35280</xdr:colOff>
      <xdr:row>8</xdr:row>
      <xdr:rowOff>35280</xdr:rowOff>
    </xdr:from>
    <xdr:to>
      <xdr:col>18</xdr:col>
      <xdr:colOff>481320</xdr:colOff>
      <xdr:row>13</xdr:row>
      <xdr:rowOff>137520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962526</xdr:colOff>
      <xdr:row>15</xdr:row>
      <xdr:rowOff>352926</xdr:rowOff>
    </xdr:from>
    <xdr:to>
      <xdr:col>17</xdr:col>
      <xdr:colOff>320841</xdr:colOff>
      <xdr:row>16</xdr:row>
      <xdr:rowOff>461808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89CAB9-FFBA-778B-B42A-21E7DC02B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1431" y="7988968"/>
          <a:ext cx="2157663" cy="734524"/>
        </a:xfrm>
        <a:prstGeom prst="rect">
          <a:avLst/>
        </a:prstGeom>
      </xdr:spPr>
    </xdr:pic>
    <xdr:clientData/>
  </xdr:twoCellAnchor>
  <xdr:twoCellAnchor editAs="oneCell">
    <xdr:from>
      <xdr:col>15</xdr:col>
      <xdr:colOff>521368</xdr:colOff>
      <xdr:row>14</xdr:row>
      <xdr:rowOff>224589</xdr:rowOff>
    </xdr:from>
    <xdr:to>
      <xdr:col>16</xdr:col>
      <xdr:colOff>641683</xdr:colOff>
      <xdr:row>15</xdr:row>
      <xdr:rowOff>355853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940894-8E09-C30C-9759-4E272944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6863" y="7234989"/>
          <a:ext cx="1026694" cy="756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32760</xdr:colOff>
      <xdr:row>8</xdr:row>
      <xdr:rowOff>24840</xdr:rowOff>
    </xdr:from>
    <xdr:to>
      <xdr:col>19</xdr:col>
      <xdr:colOff>841320</xdr:colOff>
      <xdr:row>13</xdr:row>
      <xdr:rowOff>128880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216568</xdr:colOff>
      <xdr:row>20</xdr:row>
      <xdr:rowOff>72188</xdr:rowOff>
    </xdr:from>
    <xdr:to>
      <xdr:col>12</xdr:col>
      <xdr:colOff>232611</xdr:colOff>
      <xdr:row>24</xdr:row>
      <xdr:rowOff>158884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4D8995-DE5F-CB1B-CFF7-92F0D5194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7748335"/>
          <a:ext cx="2422358" cy="824633"/>
        </a:xfrm>
        <a:prstGeom prst="rect">
          <a:avLst/>
        </a:prstGeom>
      </xdr:spPr>
    </xdr:pic>
    <xdr:clientData/>
  </xdr:twoCellAnchor>
  <xdr:twoCellAnchor editAs="oneCell">
    <xdr:from>
      <xdr:col>10</xdr:col>
      <xdr:colOff>56147</xdr:colOff>
      <xdr:row>16</xdr:row>
      <xdr:rowOff>40104</xdr:rowOff>
    </xdr:from>
    <xdr:to>
      <xdr:col>11</xdr:col>
      <xdr:colOff>264694</xdr:colOff>
      <xdr:row>20</xdr:row>
      <xdr:rowOff>47247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CE99628-8C60-BA81-E510-035D569E1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0884" y="6978315"/>
          <a:ext cx="1010652" cy="7450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34920</xdr:colOff>
      <xdr:row>5</xdr:row>
      <xdr:rowOff>20160</xdr:rowOff>
    </xdr:from>
    <xdr:to>
      <xdr:col>17</xdr:col>
      <xdr:colOff>1203480</xdr:colOff>
      <xdr:row>10</xdr:row>
      <xdr:rowOff>120600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336885</xdr:colOff>
      <xdr:row>19</xdr:row>
      <xdr:rowOff>160419</xdr:rowOff>
    </xdr:from>
    <xdr:to>
      <xdr:col>14</xdr:col>
      <xdr:colOff>192506</xdr:colOff>
      <xdr:row>24</xdr:row>
      <xdr:rowOff>5289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C24E55-AE56-0598-6311-6701492F2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622" y="6408819"/>
          <a:ext cx="2253916" cy="767291"/>
        </a:xfrm>
        <a:prstGeom prst="rect">
          <a:avLst/>
        </a:prstGeom>
      </xdr:spPr>
    </xdr:pic>
    <xdr:clientData/>
  </xdr:twoCellAnchor>
  <xdr:twoCellAnchor editAs="oneCell">
    <xdr:from>
      <xdr:col>12</xdr:col>
      <xdr:colOff>160420</xdr:colOff>
      <xdr:row>16</xdr:row>
      <xdr:rowOff>64168</xdr:rowOff>
    </xdr:from>
    <xdr:to>
      <xdr:col>13</xdr:col>
      <xdr:colOff>72189</xdr:colOff>
      <xdr:row>19</xdr:row>
      <xdr:rowOff>31088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79F341-C3A6-4A81-EF8D-EC3713E25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262" y="5759115"/>
          <a:ext cx="705853" cy="5203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51840</xdr:colOff>
      <xdr:row>5</xdr:row>
      <xdr:rowOff>23040</xdr:rowOff>
    </xdr:from>
    <xdr:to>
      <xdr:col>16</xdr:col>
      <xdr:colOff>955440</xdr:colOff>
      <xdr:row>9</xdr:row>
      <xdr:rowOff>558360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665746</xdr:colOff>
      <xdr:row>12</xdr:row>
      <xdr:rowOff>16040</xdr:rowOff>
    </xdr:from>
    <xdr:to>
      <xdr:col>15</xdr:col>
      <xdr:colOff>981075</xdr:colOff>
      <xdr:row>13</xdr:row>
      <xdr:rowOff>248651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5C686A-93B9-D550-A7BE-5E0292CD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8504" y="5582651"/>
          <a:ext cx="2521118" cy="858253"/>
        </a:xfrm>
        <a:prstGeom prst="rect">
          <a:avLst/>
        </a:prstGeom>
      </xdr:spPr>
    </xdr:pic>
    <xdr:clientData/>
  </xdr:twoCellAnchor>
  <xdr:twoCellAnchor editAs="oneCell">
    <xdr:from>
      <xdr:col>14</xdr:col>
      <xdr:colOff>216568</xdr:colOff>
      <xdr:row>10</xdr:row>
      <xdr:rowOff>553451</xdr:rowOff>
    </xdr:from>
    <xdr:to>
      <xdr:col>15</xdr:col>
      <xdr:colOff>184484</xdr:colOff>
      <xdr:row>12</xdr:row>
      <xdr:rowOff>59073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08CA1E-9FA3-D66E-2C3D-BA1A2DBE7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6336" y="4868777"/>
          <a:ext cx="1026695" cy="7569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56160</xdr:colOff>
      <xdr:row>5</xdr:row>
      <xdr:rowOff>45000</xdr:rowOff>
    </xdr:from>
    <xdr:to>
      <xdr:col>17</xdr:col>
      <xdr:colOff>755280</xdr:colOff>
      <xdr:row>10</xdr:row>
      <xdr:rowOff>146880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513347</xdr:colOff>
      <xdr:row>11</xdr:row>
      <xdr:rowOff>513347</xdr:rowOff>
    </xdr:from>
    <xdr:to>
      <xdr:col>16</xdr:col>
      <xdr:colOff>497305</xdr:colOff>
      <xdr:row>12</xdr:row>
      <xdr:rowOff>499353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61F19E-0625-5B67-8828-1CE3ABECA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6105" y="5646821"/>
          <a:ext cx="1796716" cy="611648"/>
        </a:xfrm>
        <a:prstGeom prst="rect">
          <a:avLst/>
        </a:prstGeom>
      </xdr:spPr>
    </xdr:pic>
    <xdr:clientData/>
  </xdr:twoCellAnchor>
  <xdr:twoCellAnchor editAs="oneCell">
    <xdr:from>
      <xdr:col>15</xdr:col>
      <xdr:colOff>104273</xdr:colOff>
      <xdr:row>10</xdr:row>
      <xdr:rowOff>545430</xdr:rowOff>
    </xdr:from>
    <xdr:to>
      <xdr:col>15</xdr:col>
      <xdr:colOff>844115</xdr:colOff>
      <xdr:row>11</xdr:row>
      <xdr:rowOff>465219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C73512-61D8-4464-B901-CA0CD176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3410" y="5053262"/>
          <a:ext cx="739842" cy="5454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43920</xdr:colOff>
      <xdr:row>5</xdr:row>
      <xdr:rowOff>94680</xdr:rowOff>
    </xdr:from>
    <xdr:to>
      <xdr:col>18</xdr:col>
      <xdr:colOff>270720</xdr:colOff>
      <xdr:row>10</xdr:row>
      <xdr:rowOff>193320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778042</xdr:colOff>
      <xdr:row>13</xdr:row>
      <xdr:rowOff>489283</xdr:rowOff>
    </xdr:from>
    <xdr:to>
      <xdr:col>17</xdr:col>
      <xdr:colOff>96252</xdr:colOff>
      <xdr:row>14</xdr:row>
      <xdr:rowOff>559936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A8A6C-A247-B494-A6C1-62E78F651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058525"/>
          <a:ext cx="2045368" cy="696295"/>
        </a:xfrm>
        <a:prstGeom prst="rect">
          <a:avLst/>
        </a:prstGeom>
      </xdr:spPr>
    </xdr:pic>
    <xdr:clientData/>
  </xdr:twoCellAnchor>
  <xdr:twoCellAnchor editAs="oneCell">
    <xdr:from>
      <xdr:col>15</xdr:col>
      <xdr:colOff>385009</xdr:colOff>
      <xdr:row>12</xdr:row>
      <xdr:rowOff>312821</xdr:rowOff>
    </xdr:from>
    <xdr:to>
      <xdr:col>16</xdr:col>
      <xdr:colOff>481261</xdr:colOff>
      <xdr:row>13</xdr:row>
      <xdr:rowOff>426345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7581B9-7E68-0A87-1290-EEC799BDD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4967" y="6256421"/>
          <a:ext cx="1002631" cy="7391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49680</xdr:colOff>
      <xdr:row>5</xdr:row>
      <xdr:rowOff>57240</xdr:rowOff>
    </xdr:from>
    <xdr:to>
      <xdr:col>17</xdr:col>
      <xdr:colOff>658080</xdr:colOff>
      <xdr:row>11</xdr:row>
      <xdr:rowOff>54359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376988</xdr:colOff>
      <xdr:row>14</xdr:row>
      <xdr:rowOff>409072</xdr:rowOff>
    </xdr:from>
    <xdr:to>
      <xdr:col>15</xdr:col>
      <xdr:colOff>802104</xdr:colOff>
      <xdr:row>15</xdr:row>
      <xdr:rowOff>516759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FE3E96-A624-B4B8-B95F-AA04D052B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725" y="6673514"/>
          <a:ext cx="2366211" cy="805519"/>
        </a:xfrm>
        <a:prstGeom prst="rect">
          <a:avLst/>
        </a:prstGeom>
      </xdr:spPr>
    </xdr:pic>
    <xdr:clientData/>
  </xdr:twoCellAnchor>
  <xdr:twoCellAnchor editAs="oneCell">
    <xdr:from>
      <xdr:col>13</xdr:col>
      <xdr:colOff>906378</xdr:colOff>
      <xdr:row>13</xdr:row>
      <xdr:rowOff>192505</xdr:rowOff>
    </xdr:from>
    <xdr:to>
      <xdr:col>15</xdr:col>
      <xdr:colOff>24062</xdr:colOff>
      <xdr:row>14</xdr:row>
      <xdr:rowOff>387528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F95FF4-8C92-E5AD-38E6-98B7BE1D6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9115" y="5871410"/>
          <a:ext cx="1058779" cy="780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46080</xdr:colOff>
      <xdr:row>5</xdr:row>
      <xdr:rowOff>30600</xdr:rowOff>
    </xdr:from>
    <xdr:to>
      <xdr:col>17</xdr:col>
      <xdr:colOff>341552</xdr:colOff>
      <xdr:row>10</xdr:row>
      <xdr:rowOff>129961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1074821</xdr:colOff>
      <xdr:row>12</xdr:row>
      <xdr:rowOff>248652</xdr:rowOff>
    </xdr:from>
    <xdr:to>
      <xdr:col>16</xdr:col>
      <xdr:colOff>279736</xdr:colOff>
      <xdr:row>13</xdr:row>
      <xdr:rowOff>409073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47BD0C-4058-7D7B-9014-38039C187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4947" y="5807241"/>
          <a:ext cx="2309063" cy="786064"/>
        </a:xfrm>
        <a:prstGeom prst="rect">
          <a:avLst/>
        </a:prstGeom>
      </xdr:spPr>
    </xdr:pic>
    <xdr:clientData/>
  </xdr:twoCellAnchor>
  <xdr:twoCellAnchor editAs="oneCell">
    <xdr:from>
      <xdr:col>14</xdr:col>
      <xdr:colOff>561473</xdr:colOff>
      <xdr:row>11</xdr:row>
      <xdr:rowOff>256672</xdr:rowOff>
    </xdr:from>
    <xdr:to>
      <xdr:col>15</xdr:col>
      <xdr:colOff>393190</xdr:colOff>
      <xdr:row>12</xdr:row>
      <xdr:rowOff>216567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7EF65E-894D-607A-7854-D51992898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4652" y="5189619"/>
          <a:ext cx="794243" cy="585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7"/>
  <sheetViews>
    <sheetView showGridLines="0" zoomScale="95" zoomScaleNormal="95" workbookViewId="0">
      <selection activeCell="L5" sqref="L5"/>
    </sheetView>
  </sheetViews>
  <sheetFormatPr defaultColWidth="9.109375" defaultRowHeight="14.4" x14ac:dyDescent="0.3"/>
  <cols>
    <col min="1" max="1" width="16" style="1" customWidth="1"/>
    <col min="2" max="2" width="14" style="1" customWidth="1"/>
    <col min="3" max="3" width="12" style="1" customWidth="1"/>
    <col min="4" max="4" width="18" style="1" customWidth="1"/>
    <col min="5" max="5" width="8" style="1" customWidth="1"/>
    <col min="6" max="6" width="60" style="1" hidden="1" customWidth="1"/>
    <col min="7" max="7" width="10" style="1" hidden="1" customWidth="1"/>
    <col min="8" max="8" width="9.109375" style="1"/>
    <col min="9" max="9" width="12.5546875" style="1" customWidth="1"/>
    <col min="10" max="11" width="9.109375" style="1"/>
    <col min="12" max="12" width="18.33203125" style="1" customWidth="1"/>
    <col min="13" max="13" width="15" style="1" customWidth="1"/>
    <col min="14" max="14" width="13.44140625" style="1" customWidth="1"/>
    <col min="15" max="15" width="15.44140625" style="1" customWidth="1"/>
    <col min="16" max="16" width="16" style="1" customWidth="1"/>
    <col min="17" max="17" width="14.44140625" style="1" customWidth="1"/>
    <col min="18" max="1024" width="9.109375" style="1"/>
  </cols>
  <sheetData>
    <row r="1" spans="1:1024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024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024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024" ht="18" x14ac:dyDescent="0.35">
      <c r="A4" s="32" t="s">
        <v>824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024" s="26" customFormat="1" ht="27.6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28" t="s">
        <v>7</v>
      </c>
      <c r="I5" s="28" t="s">
        <v>8</v>
      </c>
      <c r="J5" s="7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</row>
    <row r="6" spans="1:1024" ht="49.5" customHeight="1" x14ac:dyDescent="0.3">
      <c r="A6" s="2" t="s">
        <v>9</v>
      </c>
      <c r="B6" s="2" t="s">
        <v>10</v>
      </c>
      <c r="C6" s="2" t="s">
        <v>11</v>
      </c>
      <c r="D6" s="3" t="s">
        <v>12</v>
      </c>
      <c r="E6" s="3" t="s">
        <v>13</v>
      </c>
      <c r="F6" s="3" t="s">
        <v>14</v>
      </c>
      <c r="G6" s="3">
        <v>8016540593</v>
      </c>
      <c r="H6" s="1">
        <v>5.7</v>
      </c>
      <c r="I6" s="1">
        <f t="shared" ref="I6:I49" si="0">IF(H6="X","FAILED",H6*10)</f>
        <v>57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10" t="s">
        <v>21</v>
      </c>
    </row>
    <row r="7" spans="1:1024" ht="49.5" customHeight="1" x14ac:dyDescent="0.3">
      <c r="A7" s="2" t="s">
        <v>22</v>
      </c>
      <c r="B7" s="2" t="s">
        <v>23</v>
      </c>
      <c r="C7" s="2" t="s">
        <v>24</v>
      </c>
      <c r="D7" s="3" t="s">
        <v>25</v>
      </c>
      <c r="E7" s="3" t="s">
        <v>13</v>
      </c>
      <c r="F7" s="3" t="s">
        <v>14</v>
      </c>
      <c r="G7" s="3">
        <v>7866836509</v>
      </c>
      <c r="H7" s="1">
        <v>5.82</v>
      </c>
      <c r="I7" s="1">
        <f t="shared" si="0"/>
        <v>58.2</v>
      </c>
      <c r="L7" s="10" t="s">
        <v>26</v>
      </c>
      <c r="M7" s="10">
        <f>COUNTIFS(H6:H500, "&gt;=9.01", H6:H500, "&lt;=10")</f>
        <v>0</v>
      </c>
      <c r="N7" s="10">
        <f>COUNTIFS(H6:H500, "&gt;=8.01", H6:H500, "&lt;=9")</f>
        <v>0</v>
      </c>
      <c r="O7" s="10">
        <f>COUNTIFS(H6:H500, "&gt;=7.01", H6:H500, "&lt;=8")</f>
        <v>9</v>
      </c>
      <c r="P7" s="10">
        <f>COUNTIFS(H6:H500, "&gt;=6.01", H6:H500, "&lt;=7")</f>
        <v>31</v>
      </c>
      <c r="Q7" s="10">
        <f>COUNTIFS(H6:H500, "&gt;=5.01", H6:H500, "&lt;=6")</f>
        <v>4</v>
      </c>
      <c r="R7" s="10">
        <f>SUM(M7:Q7)</f>
        <v>44</v>
      </c>
    </row>
    <row r="8" spans="1:1024" ht="49.5" customHeight="1" x14ac:dyDescent="0.3">
      <c r="A8" s="2" t="s">
        <v>27</v>
      </c>
      <c r="B8" s="2" t="s">
        <v>28</v>
      </c>
      <c r="C8" s="2" t="s">
        <v>29</v>
      </c>
      <c r="D8" s="3" t="s">
        <v>30</v>
      </c>
      <c r="E8" s="3" t="s">
        <v>13</v>
      </c>
      <c r="F8" s="3" t="s">
        <v>14</v>
      </c>
      <c r="G8" s="3">
        <v>8967978166</v>
      </c>
      <c r="H8" s="1">
        <v>5.84</v>
      </c>
      <c r="I8" s="1">
        <f t="shared" si="0"/>
        <v>58.4</v>
      </c>
    </row>
    <row r="9" spans="1:1024" ht="49.5" customHeight="1" x14ac:dyDescent="0.3">
      <c r="A9" s="2" t="s">
        <v>31</v>
      </c>
      <c r="B9" s="2" t="s">
        <v>32</v>
      </c>
      <c r="C9" s="2" t="s">
        <v>33</v>
      </c>
      <c r="D9" s="3" t="s">
        <v>34</v>
      </c>
      <c r="E9" s="3" t="s">
        <v>13</v>
      </c>
      <c r="F9" s="3" t="s">
        <v>35</v>
      </c>
      <c r="G9" s="3">
        <v>8670248659</v>
      </c>
      <c r="H9" s="1">
        <v>5.95</v>
      </c>
      <c r="I9" s="1">
        <f t="shared" si="0"/>
        <v>59.5</v>
      </c>
    </row>
    <row r="10" spans="1:1024" ht="49.5" customHeight="1" x14ac:dyDescent="0.3">
      <c r="A10" s="2" t="s">
        <v>36</v>
      </c>
      <c r="B10" s="2" t="s">
        <v>37</v>
      </c>
      <c r="C10" s="2" t="s">
        <v>38</v>
      </c>
      <c r="D10" s="3" t="s">
        <v>39</v>
      </c>
      <c r="E10" s="3" t="s">
        <v>40</v>
      </c>
      <c r="F10" s="3" t="s">
        <v>14</v>
      </c>
      <c r="G10" s="3">
        <v>8116811455</v>
      </c>
      <c r="H10" s="1">
        <v>6.05</v>
      </c>
      <c r="I10" s="1">
        <f t="shared" si="0"/>
        <v>60.5</v>
      </c>
    </row>
    <row r="11" spans="1:1024" ht="49.5" customHeight="1" x14ac:dyDescent="0.3">
      <c r="A11" s="2" t="s">
        <v>41</v>
      </c>
      <c r="B11" s="2" t="s">
        <v>42</v>
      </c>
      <c r="C11" s="2" t="s">
        <v>43</v>
      </c>
      <c r="D11" s="3" t="s">
        <v>44</v>
      </c>
      <c r="E11" s="3" t="s">
        <v>13</v>
      </c>
      <c r="F11" s="3" t="s">
        <v>14</v>
      </c>
      <c r="G11" s="3">
        <v>9800148249</v>
      </c>
      <c r="H11" s="1">
        <v>6.11</v>
      </c>
      <c r="I11" s="1">
        <f t="shared" si="0"/>
        <v>61.1</v>
      </c>
    </row>
    <row r="12" spans="1:1024" ht="49.5" customHeight="1" x14ac:dyDescent="0.3">
      <c r="A12" s="2" t="s">
        <v>45</v>
      </c>
      <c r="B12" s="2" t="s">
        <v>46</v>
      </c>
      <c r="C12" s="2" t="s">
        <v>47</v>
      </c>
      <c r="D12" s="3" t="s">
        <v>48</v>
      </c>
      <c r="E12" s="3" t="s">
        <v>13</v>
      </c>
      <c r="F12" s="3" t="s">
        <v>49</v>
      </c>
      <c r="G12" s="3">
        <v>8016983213</v>
      </c>
      <c r="H12" s="1">
        <v>6.13</v>
      </c>
      <c r="I12" s="1">
        <f t="shared" si="0"/>
        <v>61.3</v>
      </c>
    </row>
    <row r="13" spans="1:1024" ht="49.5" customHeight="1" x14ac:dyDescent="0.3">
      <c r="A13" s="2" t="s">
        <v>50</v>
      </c>
      <c r="B13" s="2" t="s">
        <v>51</v>
      </c>
      <c r="C13" s="2" t="s">
        <v>52</v>
      </c>
      <c r="D13" s="3" t="s">
        <v>53</v>
      </c>
      <c r="E13" s="3" t="s">
        <v>13</v>
      </c>
      <c r="F13" s="3" t="s">
        <v>14</v>
      </c>
      <c r="G13" s="3">
        <v>9734756607</v>
      </c>
      <c r="H13" s="1">
        <v>6.16</v>
      </c>
      <c r="I13" s="1">
        <f t="shared" si="0"/>
        <v>61.6</v>
      </c>
    </row>
    <row r="14" spans="1:1024" ht="49.5" customHeight="1" x14ac:dyDescent="0.3">
      <c r="A14" s="2" t="s">
        <v>54</v>
      </c>
      <c r="B14" s="2" t="s">
        <v>55</v>
      </c>
      <c r="C14" s="2" t="s">
        <v>56</v>
      </c>
      <c r="D14" s="3" t="s">
        <v>57</v>
      </c>
      <c r="E14" s="3" t="s">
        <v>13</v>
      </c>
      <c r="F14" s="3" t="s">
        <v>14</v>
      </c>
      <c r="G14" s="3">
        <v>9800732713</v>
      </c>
      <c r="H14" s="1">
        <v>6.16</v>
      </c>
      <c r="I14" s="1">
        <f t="shared" si="0"/>
        <v>61.6</v>
      </c>
    </row>
    <row r="15" spans="1:1024" ht="49.5" customHeight="1" x14ac:dyDescent="0.3">
      <c r="A15" s="2" t="s">
        <v>58</v>
      </c>
      <c r="B15" s="2" t="s">
        <v>59</v>
      </c>
      <c r="C15" s="2" t="s">
        <v>60</v>
      </c>
      <c r="D15" s="3" t="s">
        <v>61</v>
      </c>
      <c r="E15" s="3" t="s">
        <v>13</v>
      </c>
      <c r="F15" s="3" t="s">
        <v>14</v>
      </c>
      <c r="G15" s="3">
        <v>8906323867</v>
      </c>
      <c r="H15" s="1">
        <v>6.2</v>
      </c>
      <c r="I15" s="1">
        <f t="shared" si="0"/>
        <v>62</v>
      </c>
    </row>
    <row r="16" spans="1:1024" ht="49.5" customHeight="1" x14ac:dyDescent="0.3">
      <c r="A16" s="2" t="s">
        <v>62</v>
      </c>
      <c r="B16" s="2" t="s">
        <v>63</v>
      </c>
      <c r="C16" s="2" t="s">
        <v>64</v>
      </c>
      <c r="D16" s="3" t="s">
        <v>65</v>
      </c>
      <c r="E16" s="3" t="s">
        <v>13</v>
      </c>
      <c r="F16" s="3" t="s">
        <v>49</v>
      </c>
      <c r="G16" s="3">
        <v>7029031706</v>
      </c>
      <c r="H16" s="1">
        <v>6.23</v>
      </c>
      <c r="I16" s="1">
        <f t="shared" si="0"/>
        <v>62.300000000000004</v>
      </c>
    </row>
    <row r="17" spans="1:9" ht="49.5" customHeight="1" x14ac:dyDescent="0.3">
      <c r="A17" s="2" t="s">
        <v>66</v>
      </c>
      <c r="B17" s="2" t="s">
        <v>67</v>
      </c>
      <c r="C17" s="2" t="s">
        <v>68</v>
      </c>
      <c r="D17" s="3" t="s">
        <v>69</v>
      </c>
      <c r="E17" s="3" t="s">
        <v>13</v>
      </c>
      <c r="F17" s="3" t="s">
        <v>49</v>
      </c>
      <c r="G17" s="3">
        <v>8371851634</v>
      </c>
      <c r="H17" s="1">
        <v>6.26</v>
      </c>
      <c r="I17" s="1">
        <f t="shared" si="0"/>
        <v>62.599999999999994</v>
      </c>
    </row>
    <row r="18" spans="1:9" ht="49.5" customHeight="1" x14ac:dyDescent="0.3">
      <c r="A18" s="2" t="s">
        <v>70</v>
      </c>
      <c r="B18" s="2" t="s">
        <v>71</v>
      </c>
      <c r="C18" s="2" t="s">
        <v>72</v>
      </c>
      <c r="D18" s="3" t="s">
        <v>73</v>
      </c>
      <c r="E18" s="3" t="s">
        <v>13</v>
      </c>
      <c r="F18" s="3" t="s">
        <v>74</v>
      </c>
      <c r="G18" s="3">
        <v>9734753821</v>
      </c>
      <c r="H18" s="1">
        <v>6.28</v>
      </c>
      <c r="I18" s="1">
        <f t="shared" si="0"/>
        <v>62.800000000000004</v>
      </c>
    </row>
    <row r="19" spans="1:9" ht="49.5" customHeight="1" x14ac:dyDescent="0.3">
      <c r="A19" s="2" t="s">
        <v>75</v>
      </c>
      <c r="B19" s="2" t="s">
        <v>76</v>
      </c>
      <c r="C19" s="2" t="s">
        <v>77</v>
      </c>
      <c r="D19" s="3" t="s">
        <v>78</v>
      </c>
      <c r="E19" s="3" t="s">
        <v>13</v>
      </c>
      <c r="F19" s="3" t="s">
        <v>49</v>
      </c>
      <c r="G19" s="3">
        <v>7602094530</v>
      </c>
      <c r="H19" s="1">
        <v>6.31</v>
      </c>
      <c r="I19" s="1">
        <f t="shared" si="0"/>
        <v>63.099999999999994</v>
      </c>
    </row>
    <row r="20" spans="1:9" ht="49.5" customHeight="1" x14ac:dyDescent="0.3">
      <c r="A20" s="2" t="s">
        <v>79</v>
      </c>
      <c r="B20" s="2" t="s">
        <v>80</v>
      </c>
      <c r="C20" s="2" t="s">
        <v>81</v>
      </c>
      <c r="D20" s="3" t="s">
        <v>82</v>
      </c>
      <c r="E20" s="3" t="s">
        <v>13</v>
      </c>
      <c r="F20" s="3" t="s">
        <v>83</v>
      </c>
      <c r="G20" s="3">
        <v>8116863436</v>
      </c>
      <c r="H20" s="1">
        <v>6.33</v>
      </c>
      <c r="I20" s="1">
        <f t="shared" si="0"/>
        <v>63.3</v>
      </c>
    </row>
    <row r="21" spans="1:9" ht="49.5" customHeight="1" x14ac:dyDescent="0.3">
      <c r="A21" s="2" t="s">
        <v>84</v>
      </c>
      <c r="B21" s="2" t="s">
        <v>85</v>
      </c>
      <c r="C21" s="2" t="s">
        <v>86</v>
      </c>
      <c r="D21" s="3" t="s">
        <v>87</v>
      </c>
      <c r="E21" s="3" t="s">
        <v>13</v>
      </c>
      <c r="F21" s="3" t="s">
        <v>14</v>
      </c>
      <c r="G21" s="3">
        <v>7557035964</v>
      </c>
      <c r="H21" s="1">
        <v>6.34</v>
      </c>
      <c r="I21" s="1">
        <f t="shared" si="0"/>
        <v>63.4</v>
      </c>
    </row>
    <row r="22" spans="1:9" ht="49.5" customHeight="1" x14ac:dyDescent="0.3">
      <c r="A22" s="2" t="s">
        <v>88</v>
      </c>
      <c r="B22" s="2" t="s">
        <v>89</v>
      </c>
      <c r="C22" s="2" t="s">
        <v>90</v>
      </c>
      <c r="D22" s="3" t="s">
        <v>91</v>
      </c>
      <c r="E22" s="3" t="s">
        <v>40</v>
      </c>
      <c r="F22" s="3" t="s">
        <v>49</v>
      </c>
      <c r="G22" s="3">
        <v>8016274850</v>
      </c>
      <c r="H22" s="1">
        <v>6.34</v>
      </c>
      <c r="I22" s="1">
        <f t="shared" si="0"/>
        <v>63.4</v>
      </c>
    </row>
    <row r="23" spans="1:9" ht="49.5" customHeight="1" x14ac:dyDescent="0.3">
      <c r="A23" s="2" t="s">
        <v>92</v>
      </c>
      <c r="B23" s="2" t="s">
        <v>93</v>
      </c>
      <c r="C23" s="2" t="s">
        <v>94</v>
      </c>
      <c r="D23" s="3" t="s">
        <v>95</v>
      </c>
      <c r="E23" s="3" t="s">
        <v>40</v>
      </c>
      <c r="F23" s="3" t="s">
        <v>14</v>
      </c>
      <c r="G23" s="3">
        <v>8972530394</v>
      </c>
      <c r="H23" s="1">
        <v>6.36</v>
      </c>
      <c r="I23" s="1">
        <f t="shared" si="0"/>
        <v>63.6</v>
      </c>
    </row>
    <row r="24" spans="1:9" ht="49.5" customHeight="1" x14ac:dyDescent="0.3">
      <c r="A24" s="2" t="s">
        <v>96</v>
      </c>
      <c r="B24" s="2" t="s">
        <v>97</v>
      </c>
      <c r="C24" s="2" t="s">
        <v>98</v>
      </c>
      <c r="D24" s="3" t="s">
        <v>99</v>
      </c>
      <c r="E24" s="3" t="s">
        <v>13</v>
      </c>
      <c r="F24" s="3" t="s">
        <v>14</v>
      </c>
      <c r="G24" s="3">
        <v>7602965306</v>
      </c>
      <c r="H24" s="1">
        <v>6.43</v>
      </c>
      <c r="I24" s="1">
        <f t="shared" si="0"/>
        <v>64.3</v>
      </c>
    </row>
    <row r="25" spans="1:9" ht="49.5" customHeight="1" x14ac:dyDescent="0.3">
      <c r="A25" s="2" t="s">
        <v>100</v>
      </c>
      <c r="B25" s="2" t="s">
        <v>101</v>
      </c>
      <c r="C25" s="2" t="s">
        <v>102</v>
      </c>
      <c r="D25" s="3" t="s">
        <v>103</v>
      </c>
      <c r="E25" s="3" t="s">
        <v>40</v>
      </c>
      <c r="F25" s="3" t="s">
        <v>14</v>
      </c>
      <c r="G25" s="3">
        <v>8116193461</v>
      </c>
      <c r="H25" s="1">
        <v>6.43</v>
      </c>
      <c r="I25" s="1">
        <f t="shared" si="0"/>
        <v>64.3</v>
      </c>
    </row>
    <row r="26" spans="1:9" ht="49.5" customHeight="1" x14ac:dyDescent="0.3">
      <c r="A26" s="2" t="s">
        <v>104</v>
      </c>
      <c r="B26" s="2" t="s">
        <v>105</v>
      </c>
      <c r="C26" s="2" t="s">
        <v>106</v>
      </c>
      <c r="D26" s="3" t="s">
        <v>107</v>
      </c>
      <c r="E26" s="3" t="s">
        <v>13</v>
      </c>
      <c r="F26" s="3" t="s">
        <v>108</v>
      </c>
      <c r="G26" s="3">
        <v>8348832394</v>
      </c>
      <c r="H26" s="1">
        <v>6.44</v>
      </c>
      <c r="I26" s="1">
        <f t="shared" si="0"/>
        <v>64.400000000000006</v>
      </c>
    </row>
    <row r="27" spans="1:9" ht="49.5" customHeight="1" x14ac:dyDescent="0.3">
      <c r="A27" s="2" t="s">
        <v>109</v>
      </c>
      <c r="B27" s="2" t="s">
        <v>110</v>
      </c>
      <c r="C27" s="2" t="s">
        <v>111</v>
      </c>
      <c r="D27" s="3" t="s">
        <v>112</v>
      </c>
      <c r="E27" s="3" t="s">
        <v>13</v>
      </c>
      <c r="F27" s="3" t="s">
        <v>14</v>
      </c>
      <c r="G27" s="3">
        <v>8116002115</v>
      </c>
      <c r="H27" s="1">
        <v>6.51</v>
      </c>
      <c r="I27" s="1">
        <f t="shared" si="0"/>
        <v>65.099999999999994</v>
      </c>
    </row>
    <row r="28" spans="1:9" ht="49.5" customHeight="1" x14ac:dyDescent="0.3">
      <c r="A28" s="2" t="s">
        <v>113</v>
      </c>
      <c r="B28" s="2" t="s">
        <v>114</v>
      </c>
      <c r="C28" s="2" t="s">
        <v>115</v>
      </c>
      <c r="D28" s="3" t="s">
        <v>116</v>
      </c>
      <c r="E28" s="3" t="s">
        <v>40</v>
      </c>
      <c r="F28" s="3" t="s">
        <v>14</v>
      </c>
      <c r="G28" s="3">
        <v>9382577645</v>
      </c>
      <c r="H28" s="1">
        <v>6.57</v>
      </c>
      <c r="I28" s="1">
        <f t="shared" si="0"/>
        <v>65.7</v>
      </c>
    </row>
    <row r="29" spans="1:9" ht="49.5" customHeight="1" x14ac:dyDescent="0.3">
      <c r="A29" s="2" t="s">
        <v>117</v>
      </c>
      <c r="B29" s="2" t="s">
        <v>118</v>
      </c>
      <c r="C29" s="2" t="s">
        <v>119</v>
      </c>
      <c r="D29" s="3" t="s">
        <v>120</v>
      </c>
      <c r="E29" s="3" t="s">
        <v>13</v>
      </c>
      <c r="F29" s="3" t="s">
        <v>49</v>
      </c>
      <c r="G29" s="3">
        <v>9932382944</v>
      </c>
      <c r="H29" s="1">
        <v>6.59</v>
      </c>
      <c r="I29" s="1">
        <f t="shared" si="0"/>
        <v>65.900000000000006</v>
      </c>
    </row>
    <row r="30" spans="1:9" ht="49.5" customHeight="1" x14ac:dyDescent="0.3">
      <c r="A30" s="2" t="s">
        <v>121</v>
      </c>
      <c r="B30" s="2" t="s">
        <v>122</v>
      </c>
      <c r="C30" s="2" t="s">
        <v>123</v>
      </c>
      <c r="D30" s="3" t="s">
        <v>124</v>
      </c>
      <c r="E30" s="3" t="s">
        <v>13</v>
      </c>
      <c r="F30" s="3" t="s">
        <v>125</v>
      </c>
      <c r="G30" s="3">
        <v>6296799755</v>
      </c>
      <c r="H30" s="1">
        <v>6.61</v>
      </c>
      <c r="I30" s="1">
        <f t="shared" si="0"/>
        <v>66.100000000000009</v>
      </c>
    </row>
    <row r="31" spans="1:9" ht="49.5" customHeight="1" x14ac:dyDescent="0.3">
      <c r="A31" s="2" t="s">
        <v>126</v>
      </c>
      <c r="B31" s="2" t="s">
        <v>127</v>
      </c>
      <c r="C31" s="2" t="s">
        <v>128</v>
      </c>
      <c r="D31" s="3" t="s">
        <v>129</v>
      </c>
      <c r="E31" s="3" t="s">
        <v>40</v>
      </c>
      <c r="F31" s="3" t="s">
        <v>130</v>
      </c>
      <c r="G31" s="3">
        <v>7063695179</v>
      </c>
      <c r="H31" s="1">
        <v>6.65</v>
      </c>
      <c r="I31" s="1">
        <f t="shared" si="0"/>
        <v>66.5</v>
      </c>
    </row>
    <row r="32" spans="1:9" ht="49.5" customHeight="1" x14ac:dyDescent="0.3">
      <c r="A32" s="2" t="s">
        <v>131</v>
      </c>
      <c r="B32" s="2" t="s">
        <v>132</v>
      </c>
      <c r="C32" s="2" t="s">
        <v>133</v>
      </c>
      <c r="D32" s="3" t="s">
        <v>134</v>
      </c>
      <c r="E32" s="3" t="s">
        <v>13</v>
      </c>
      <c r="F32" s="3" t="s">
        <v>49</v>
      </c>
      <c r="G32" s="3">
        <v>8145688377</v>
      </c>
      <c r="H32" s="1">
        <v>6.66</v>
      </c>
      <c r="I32" s="1">
        <f t="shared" si="0"/>
        <v>66.599999999999994</v>
      </c>
    </row>
    <row r="33" spans="1:9" ht="49.5" customHeight="1" x14ac:dyDescent="0.3">
      <c r="A33" s="2" t="s">
        <v>135</v>
      </c>
      <c r="B33" s="2" t="s">
        <v>136</v>
      </c>
      <c r="C33" s="2" t="s">
        <v>137</v>
      </c>
      <c r="D33" s="3" t="s">
        <v>138</v>
      </c>
      <c r="E33" s="3" t="s">
        <v>13</v>
      </c>
      <c r="F33" s="3" t="s">
        <v>49</v>
      </c>
      <c r="G33" s="3">
        <v>8927305912</v>
      </c>
      <c r="H33" s="1">
        <v>6.77</v>
      </c>
      <c r="I33" s="1">
        <f t="shared" si="0"/>
        <v>67.699999999999989</v>
      </c>
    </row>
    <row r="34" spans="1:9" ht="49.5" customHeight="1" x14ac:dyDescent="0.3">
      <c r="A34" s="2" t="s">
        <v>139</v>
      </c>
      <c r="B34" s="2" t="s">
        <v>140</v>
      </c>
      <c r="C34" s="2" t="s">
        <v>86</v>
      </c>
      <c r="D34" s="3" t="s">
        <v>141</v>
      </c>
      <c r="E34" s="3" t="s">
        <v>40</v>
      </c>
      <c r="F34" s="3" t="s">
        <v>49</v>
      </c>
      <c r="G34" s="3">
        <v>6297917035</v>
      </c>
      <c r="H34" s="1">
        <v>6.8</v>
      </c>
      <c r="I34" s="1">
        <f t="shared" si="0"/>
        <v>68</v>
      </c>
    </row>
    <row r="35" spans="1:9" ht="49.5" customHeight="1" x14ac:dyDescent="0.3">
      <c r="A35" s="2" t="s">
        <v>142</v>
      </c>
      <c r="B35" s="2" t="s">
        <v>143</v>
      </c>
      <c r="C35" s="2" t="s">
        <v>144</v>
      </c>
      <c r="D35" s="3" t="s">
        <v>145</v>
      </c>
      <c r="E35" s="3" t="s">
        <v>40</v>
      </c>
      <c r="F35" s="3" t="s">
        <v>108</v>
      </c>
      <c r="G35" s="3">
        <v>9547665207</v>
      </c>
      <c r="H35" s="1">
        <v>6.82</v>
      </c>
      <c r="I35" s="1">
        <f t="shared" si="0"/>
        <v>68.2</v>
      </c>
    </row>
    <row r="36" spans="1:9" ht="49.5" customHeight="1" x14ac:dyDescent="0.3">
      <c r="A36" s="2" t="s">
        <v>146</v>
      </c>
      <c r="B36" s="2" t="s">
        <v>147</v>
      </c>
      <c r="C36" s="2" t="s">
        <v>148</v>
      </c>
      <c r="D36" s="3" t="s">
        <v>149</v>
      </c>
      <c r="E36" s="3" t="s">
        <v>40</v>
      </c>
      <c r="F36" s="3" t="s">
        <v>49</v>
      </c>
      <c r="G36" s="3">
        <v>9064801134</v>
      </c>
      <c r="H36" s="1">
        <v>6.82</v>
      </c>
      <c r="I36" s="1">
        <f t="shared" si="0"/>
        <v>68.2</v>
      </c>
    </row>
    <row r="37" spans="1:9" ht="49.5" customHeight="1" x14ac:dyDescent="0.3">
      <c r="A37" s="2" t="s">
        <v>150</v>
      </c>
      <c r="B37" s="2" t="s">
        <v>151</v>
      </c>
      <c r="C37" s="2" t="s">
        <v>152</v>
      </c>
      <c r="D37" s="3" t="s">
        <v>153</v>
      </c>
      <c r="E37" s="3" t="s">
        <v>40</v>
      </c>
      <c r="F37" s="3" t="s">
        <v>154</v>
      </c>
      <c r="G37" s="3">
        <v>8768649145</v>
      </c>
      <c r="H37" s="1">
        <v>6.84</v>
      </c>
      <c r="I37" s="1">
        <f t="shared" si="0"/>
        <v>68.400000000000006</v>
      </c>
    </row>
    <row r="38" spans="1:9" ht="49.5" customHeight="1" x14ac:dyDescent="0.3">
      <c r="A38" s="2" t="s">
        <v>155</v>
      </c>
      <c r="B38" s="2" t="s">
        <v>156</v>
      </c>
      <c r="C38" s="2" t="s">
        <v>157</v>
      </c>
      <c r="D38" s="3" t="s">
        <v>158</v>
      </c>
      <c r="E38" s="3" t="s">
        <v>13</v>
      </c>
      <c r="F38" s="3" t="s">
        <v>14</v>
      </c>
      <c r="G38" s="3">
        <v>7047837763</v>
      </c>
      <c r="H38" s="1">
        <v>6.87</v>
      </c>
      <c r="I38" s="1">
        <f t="shared" si="0"/>
        <v>68.7</v>
      </c>
    </row>
    <row r="39" spans="1:9" ht="49.5" customHeight="1" x14ac:dyDescent="0.3">
      <c r="A39" s="2" t="s">
        <v>159</v>
      </c>
      <c r="B39" s="2" t="s">
        <v>160</v>
      </c>
      <c r="C39" s="2" t="s">
        <v>161</v>
      </c>
      <c r="D39" s="3" t="s">
        <v>162</v>
      </c>
      <c r="E39" s="3" t="s">
        <v>13</v>
      </c>
      <c r="F39" s="3" t="s">
        <v>14</v>
      </c>
      <c r="G39" s="3">
        <v>7679885584</v>
      </c>
      <c r="H39" s="1">
        <v>6.92</v>
      </c>
      <c r="I39" s="1">
        <f t="shared" si="0"/>
        <v>69.2</v>
      </c>
    </row>
    <row r="40" spans="1:9" ht="49.5" customHeight="1" x14ac:dyDescent="0.3">
      <c r="A40" s="2" t="s">
        <v>163</v>
      </c>
      <c r="B40" s="2" t="s">
        <v>164</v>
      </c>
      <c r="C40" s="2" t="s">
        <v>165</v>
      </c>
      <c r="D40" s="3" t="s">
        <v>166</v>
      </c>
      <c r="E40" s="3" t="s">
        <v>40</v>
      </c>
      <c r="F40" s="3" t="s">
        <v>167</v>
      </c>
      <c r="G40" s="3">
        <v>7908267479</v>
      </c>
      <c r="H40" s="1">
        <v>6.97</v>
      </c>
      <c r="I40" s="1">
        <f t="shared" si="0"/>
        <v>69.7</v>
      </c>
    </row>
    <row r="41" spans="1:9" ht="49.5" customHeight="1" x14ac:dyDescent="0.3">
      <c r="A41" s="2" t="s">
        <v>168</v>
      </c>
      <c r="B41" s="2" t="s">
        <v>169</v>
      </c>
      <c r="C41" s="2" t="s">
        <v>170</v>
      </c>
      <c r="D41" s="3" t="s">
        <v>171</v>
      </c>
      <c r="E41" s="3" t="s">
        <v>13</v>
      </c>
      <c r="F41" s="3" t="s">
        <v>74</v>
      </c>
      <c r="G41" s="3">
        <v>8348838882</v>
      </c>
      <c r="H41" s="1">
        <v>7.08</v>
      </c>
      <c r="I41" s="1">
        <f t="shared" si="0"/>
        <v>70.8</v>
      </c>
    </row>
    <row r="42" spans="1:9" ht="49.5" customHeight="1" x14ac:dyDescent="0.3">
      <c r="A42" s="2" t="s">
        <v>172</v>
      </c>
      <c r="B42" s="2" t="s">
        <v>173</v>
      </c>
      <c r="C42" s="2" t="s">
        <v>174</v>
      </c>
      <c r="D42" s="3" t="s">
        <v>175</v>
      </c>
      <c r="E42" s="3" t="s">
        <v>13</v>
      </c>
      <c r="F42" s="3" t="s">
        <v>35</v>
      </c>
      <c r="G42" s="3">
        <v>9679206546</v>
      </c>
      <c r="H42" s="1">
        <v>7.11</v>
      </c>
      <c r="I42" s="1">
        <f t="shared" si="0"/>
        <v>71.100000000000009</v>
      </c>
    </row>
    <row r="43" spans="1:9" ht="49.5" customHeight="1" x14ac:dyDescent="0.3">
      <c r="A43" s="2" t="s">
        <v>176</v>
      </c>
      <c r="B43" s="2" t="s">
        <v>177</v>
      </c>
      <c r="C43" s="2" t="s">
        <v>178</v>
      </c>
      <c r="D43" s="3" t="s">
        <v>179</v>
      </c>
      <c r="E43" s="3" t="s">
        <v>13</v>
      </c>
      <c r="F43" s="3" t="s">
        <v>108</v>
      </c>
      <c r="G43" s="3">
        <v>7679648397</v>
      </c>
      <c r="H43" s="1">
        <v>7.13</v>
      </c>
      <c r="I43" s="1">
        <f t="shared" si="0"/>
        <v>71.3</v>
      </c>
    </row>
    <row r="44" spans="1:9" ht="49.5" customHeight="1" x14ac:dyDescent="0.3">
      <c r="A44" s="2" t="s">
        <v>180</v>
      </c>
      <c r="B44" s="2" t="s">
        <v>181</v>
      </c>
      <c r="C44" s="2" t="s">
        <v>182</v>
      </c>
      <c r="D44" s="3" t="s">
        <v>183</v>
      </c>
      <c r="E44" s="3" t="s">
        <v>13</v>
      </c>
      <c r="F44" s="3" t="s">
        <v>49</v>
      </c>
      <c r="G44" s="3">
        <v>8370915022</v>
      </c>
      <c r="H44" s="1">
        <v>7.16</v>
      </c>
      <c r="I44" s="1">
        <f t="shared" si="0"/>
        <v>71.599999999999994</v>
      </c>
    </row>
    <row r="45" spans="1:9" ht="49.5" customHeight="1" x14ac:dyDescent="0.3">
      <c r="A45" s="2" t="s">
        <v>184</v>
      </c>
      <c r="B45" s="2" t="s">
        <v>185</v>
      </c>
      <c r="C45" s="2" t="s">
        <v>186</v>
      </c>
      <c r="D45" s="3" t="s">
        <v>187</v>
      </c>
      <c r="E45" s="3" t="s">
        <v>13</v>
      </c>
      <c r="F45" s="3" t="s">
        <v>49</v>
      </c>
      <c r="G45" s="3">
        <v>9635065006</v>
      </c>
      <c r="H45" s="1">
        <v>7.36</v>
      </c>
      <c r="I45" s="1">
        <f t="shared" si="0"/>
        <v>73.600000000000009</v>
      </c>
    </row>
    <row r="46" spans="1:9" ht="49.5" customHeight="1" x14ac:dyDescent="0.3">
      <c r="A46" s="2" t="s">
        <v>188</v>
      </c>
      <c r="B46" s="2" t="s">
        <v>189</v>
      </c>
      <c r="C46" s="2" t="s">
        <v>190</v>
      </c>
      <c r="D46" s="3" t="s">
        <v>191</v>
      </c>
      <c r="E46" s="3" t="s">
        <v>13</v>
      </c>
      <c r="F46" s="3" t="s">
        <v>192</v>
      </c>
      <c r="G46" s="3">
        <v>8972292195</v>
      </c>
      <c r="H46" s="1">
        <v>7.38</v>
      </c>
      <c r="I46" s="1">
        <f t="shared" si="0"/>
        <v>73.8</v>
      </c>
    </row>
    <row r="47" spans="1:9" ht="49.5" customHeight="1" x14ac:dyDescent="0.3">
      <c r="A47" s="2" t="s">
        <v>193</v>
      </c>
      <c r="B47" s="2" t="s">
        <v>194</v>
      </c>
      <c r="C47" s="2" t="s">
        <v>195</v>
      </c>
      <c r="D47" s="3" t="s">
        <v>196</v>
      </c>
      <c r="E47" s="3" t="s">
        <v>13</v>
      </c>
      <c r="F47" s="3" t="s">
        <v>49</v>
      </c>
      <c r="G47" s="3">
        <v>9749667002</v>
      </c>
      <c r="H47" s="1">
        <v>7.39</v>
      </c>
      <c r="I47" s="1">
        <f t="shared" si="0"/>
        <v>73.899999999999991</v>
      </c>
    </row>
    <row r="48" spans="1:9" ht="49.5" customHeight="1" x14ac:dyDescent="0.3">
      <c r="A48" s="2" t="s">
        <v>197</v>
      </c>
      <c r="B48" s="2" t="s">
        <v>198</v>
      </c>
      <c r="C48" s="2" t="s">
        <v>199</v>
      </c>
      <c r="D48" s="3" t="s">
        <v>200</v>
      </c>
      <c r="E48" s="3" t="s">
        <v>13</v>
      </c>
      <c r="F48" s="3" t="s">
        <v>49</v>
      </c>
      <c r="G48" s="3">
        <v>9679037488</v>
      </c>
      <c r="H48" s="1">
        <v>7.54</v>
      </c>
      <c r="I48" s="1">
        <f t="shared" si="0"/>
        <v>75.400000000000006</v>
      </c>
    </row>
    <row r="49" spans="1:9" ht="49.5" customHeight="1" x14ac:dyDescent="0.3">
      <c r="A49" s="2" t="s">
        <v>201</v>
      </c>
      <c r="B49" s="2" t="s">
        <v>202</v>
      </c>
      <c r="C49" s="2" t="s">
        <v>203</v>
      </c>
      <c r="D49" s="3" t="s">
        <v>204</v>
      </c>
      <c r="E49" s="3" t="s">
        <v>13</v>
      </c>
      <c r="F49" s="3" t="s">
        <v>49</v>
      </c>
      <c r="G49" s="3">
        <v>8016595520</v>
      </c>
      <c r="H49" s="1">
        <v>7.79</v>
      </c>
      <c r="I49" s="1">
        <f t="shared" si="0"/>
        <v>77.900000000000006</v>
      </c>
    </row>
    <row r="50" spans="1:9" ht="49.5" customHeight="1" x14ac:dyDescent="0.3">
      <c r="A50" s="2"/>
      <c r="B50" s="2"/>
      <c r="C50" s="2"/>
      <c r="D50" s="3"/>
      <c r="E50" s="3"/>
      <c r="F50" s="3"/>
      <c r="G50" s="3"/>
      <c r="H50" s="4"/>
    </row>
    <row r="51" spans="1:9" ht="49.5" customHeight="1" x14ac:dyDescent="0.3">
      <c r="A51" s="2"/>
      <c r="B51" s="2"/>
      <c r="C51" s="2"/>
      <c r="D51" s="3"/>
      <c r="E51" s="3"/>
      <c r="F51" s="3"/>
      <c r="G51" s="3"/>
      <c r="H51" s="4"/>
    </row>
    <row r="52" spans="1:9" ht="49.5" customHeight="1" x14ac:dyDescent="0.3">
      <c r="A52" s="2"/>
      <c r="B52" s="2"/>
      <c r="C52" s="2"/>
      <c r="D52" s="3"/>
      <c r="E52" s="3"/>
      <c r="F52" s="3"/>
      <c r="G52" s="3"/>
      <c r="H52" s="4"/>
    </row>
    <row r="53" spans="1:9" ht="49.5" customHeight="1" x14ac:dyDescent="0.3">
      <c r="A53" s="2"/>
      <c r="B53" s="2"/>
      <c r="C53" s="2"/>
      <c r="D53" s="3"/>
      <c r="E53" s="3"/>
      <c r="F53" s="3"/>
      <c r="G53" s="3"/>
      <c r="H53" s="4"/>
    </row>
    <row r="54" spans="1:9" ht="49.5" customHeight="1" x14ac:dyDescent="0.3">
      <c r="A54" s="2"/>
      <c r="B54" s="2"/>
      <c r="C54" s="2"/>
      <c r="D54" s="3"/>
      <c r="E54" s="3"/>
      <c r="F54" s="3"/>
      <c r="G54" s="3"/>
      <c r="H54" s="4"/>
    </row>
    <row r="55" spans="1:9" ht="49.5" customHeight="1" x14ac:dyDescent="0.3">
      <c r="A55" s="2"/>
      <c r="B55" s="2"/>
      <c r="C55" s="2"/>
      <c r="D55" s="3"/>
      <c r="E55" s="3"/>
      <c r="F55" s="3"/>
      <c r="G55" s="3"/>
      <c r="H55" s="4"/>
    </row>
    <row r="56" spans="1:9" ht="49.5" customHeight="1" x14ac:dyDescent="0.3">
      <c r="A56" s="2"/>
      <c r="B56" s="2"/>
      <c r="C56" s="2"/>
      <c r="D56" s="3"/>
      <c r="E56" s="3"/>
      <c r="F56" s="3"/>
      <c r="G56" s="3"/>
      <c r="H56" s="4"/>
    </row>
    <row r="57" spans="1:9" ht="49.5" customHeight="1" x14ac:dyDescent="0.3">
      <c r="A57" s="2"/>
      <c r="B57" s="2"/>
      <c r="C57" s="2"/>
      <c r="D57" s="3"/>
      <c r="E57" s="3"/>
      <c r="F57" s="3"/>
      <c r="G57" s="3"/>
      <c r="H57" s="4"/>
    </row>
    <row r="58" spans="1:9" ht="49.5" customHeight="1" x14ac:dyDescent="0.3">
      <c r="A58" s="2"/>
      <c r="B58" s="2"/>
      <c r="C58" s="2"/>
      <c r="D58" s="3"/>
      <c r="E58" s="3"/>
      <c r="F58" s="3"/>
      <c r="G58" s="3"/>
      <c r="H58" s="4"/>
    </row>
    <row r="59" spans="1:9" ht="49.5" customHeight="1" x14ac:dyDescent="0.3">
      <c r="A59" s="2"/>
      <c r="B59" s="2"/>
      <c r="C59" s="2"/>
      <c r="D59" s="3"/>
      <c r="E59" s="3"/>
      <c r="F59" s="3"/>
      <c r="G59" s="3"/>
      <c r="H59" s="4"/>
    </row>
    <row r="60" spans="1:9" ht="49.5" customHeight="1" x14ac:dyDescent="0.3">
      <c r="A60" s="2"/>
      <c r="B60" s="2"/>
      <c r="C60" s="2"/>
      <c r="D60" s="3"/>
      <c r="E60" s="3"/>
      <c r="F60" s="3"/>
      <c r="G60" s="3"/>
      <c r="H60" s="4"/>
    </row>
    <row r="61" spans="1:9" ht="49.5" customHeight="1" x14ac:dyDescent="0.3">
      <c r="A61" s="2"/>
      <c r="B61" s="2"/>
      <c r="C61" s="2"/>
      <c r="D61" s="3"/>
      <c r="E61" s="3"/>
      <c r="F61" s="3"/>
      <c r="G61" s="3"/>
      <c r="H61" s="4"/>
    </row>
    <row r="62" spans="1:9" ht="49.5" customHeight="1" x14ac:dyDescent="0.3">
      <c r="A62" s="2"/>
      <c r="B62" s="2"/>
      <c r="C62" s="2"/>
      <c r="D62" s="3"/>
      <c r="E62" s="3"/>
      <c r="F62" s="3"/>
      <c r="G62" s="3"/>
      <c r="H62" s="4"/>
    </row>
    <row r="63" spans="1:9" ht="49.5" customHeight="1" x14ac:dyDescent="0.3">
      <c r="A63" s="2"/>
      <c r="B63" s="2"/>
      <c r="C63" s="2"/>
      <c r="D63" s="3"/>
      <c r="E63" s="3"/>
      <c r="F63" s="3"/>
      <c r="G63" s="3"/>
      <c r="H63" s="4"/>
    </row>
    <row r="64" spans="1:9" ht="49.5" customHeight="1" x14ac:dyDescent="0.3">
      <c r="A64" s="2"/>
      <c r="B64" s="2"/>
      <c r="C64" s="2"/>
      <c r="D64" s="3"/>
      <c r="E64" s="3"/>
      <c r="F64" s="3"/>
      <c r="G64" s="3"/>
      <c r="H64" s="4"/>
    </row>
    <row r="65" spans="1:8" ht="49.5" customHeight="1" x14ac:dyDescent="0.3">
      <c r="A65" s="2"/>
      <c r="B65" s="2"/>
      <c r="C65" s="2"/>
      <c r="D65" s="3"/>
      <c r="E65" s="3"/>
      <c r="F65" s="3"/>
      <c r="G65" s="3"/>
      <c r="H65" s="4"/>
    </row>
    <row r="66" spans="1:8" ht="49.5" customHeight="1" x14ac:dyDescent="0.3">
      <c r="A66" s="2"/>
      <c r="B66" s="2"/>
      <c r="C66" s="2"/>
      <c r="D66" s="3"/>
      <c r="E66" s="3"/>
      <c r="F66" s="3"/>
      <c r="G66" s="3"/>
      <c r="H66" s="4"/>
    </row>
    <row r="67" spans="1:8" ht="49.5" customHeight="1" x14ac:dyDescent="0.3">
      <c r="A67" s="2"/>
      <c r="B67" s="2"/>
      <c r="C67" s="2"/>
      <c r="D67" s="3"/>
      <c r="E67" s="3"/>
      <c r="F67" s="3"/>
      <c r="G67" s="3"/>
      <c r="H67" s="4"/>
    </row>
    <row r="68" spans="1:8" ht="49.5" customHeight="1" x14ac:dyDescent="0.3">
      <c r="A68" s="2"/>
      <c r="B68" s="2"/>
      <c r="C68" s="2"/>
      <c r="D68" s="3"/>
      <c r="E68" s="3"/>
      <c r="F68" s="3"/>
      <c r="G68" s="3"/>
      <c r="H68" s="4"/>
    </row>
    <row r="69" spans="1:8" ht="49.5" customHeight="1" x14ac:dyDescent="0.3">
      <c r="A69" s="2"/>
      <c r="B69" s="2"/>
      <c r="C69" s="2"/>
      <c r="D69" s="3"/>
      <c r="E69" s="3"/>
      <c r="F69" s="3"/>
      <c r="G69" s="3"/>
      <c r="H69" s="4"/>
    </row>
    <row r="70" spans="1:8" ht="49.5" customHeight="1" x14ac:dyDescent="0.3">
      <c r="A70" s="2"/>
      <c r="B70" s="2"/>
      <c r="C70" s="2"/>
      <c r="D70" s="3"/>
      <c r="E70" s="3"/>
      <c r="F70" s="3"/>
      <c r="G70" s="3"/>
      <c r="H70" s="4"/>
    </row>
    <row r="71" spans="1:8" ht="49.5" customHeight="1" x14ac:dyDescent="0.3">
      <c r="A71" s="2"/>
      <c r="B71" s="2"/>
      <c r="C71" s="2"/>
      <c r="D71" s="3"/>
      <c r="E71" s="3"/>
      <c r="F71" s="3"/>
      <c r="G71" s="3"/>
      <c r="H71" s="4"/>
    </row>
    <row r="72" spans="1:8" ht="49.5" customHeight="1" x14ac:dyDescent="0.3">
      <c r="A72" s="2"/>
      <c r="B72" s="2"/>
      <c r="C72" s="2"/>
      <c r="D72" s="3"/>
      <c r="E72" s="3"/>
      <c r="F72" s="3"/>
      <c r="G72" s="3"/>
      <c r="H72" s="4"/>
    </row>
    <row r="73" spans="1:8" ht="49.5" customHeight="1" x14ac:dyDescent="0.3">
      <c r="A73" s="2"/>
      <c r="B73" s="2"/>
      <c r="C73" s="2"/>
      <c r="D73" s="3"/>
      <c r="E73" s="3"/>
      <c r="F73" s="3"/>
      <c r="G73" s="3"/>
      <c r="H73" s="4"/>
    </row>
    <row r="74" spans="1:8" ht="49.5" customHeight="1" x14ac:dyDescent="0.3">
      <c r="A74" s="2"/>
      <c r="B74" s="2"/>
      <c r="C74" s="2"/>
      <c r="D74" s="3"/>
      <c r="E74" s="3"/>
      <c r="F74" s="3"/>
      <c r="G74" s="3"/>
      <c r="H74" s="4"/>
    </row>
    <row r="75" spans="1:8" ht="49.5" customHeight="1" x14ac:dyDescent="0.3">
      <c r="A75" s="2"/>
      <c r="B75" s="2"/>
      <c r="C75" s="2"/>
      <c r="D75" s="3"/>
      <c r="E75" s="3"/>
      <c r="F75" s="3"/>
      <c r="G75" s="3"/>
      <c r="H75" s="4"/>
    </row>
    <row r="76" spans="1:8" ht="49.5" customHeight="1" x14ac:dyDescent="0.3">
      <c r="A76" s="2"/>
      <c r="B76" s="2"/>
      <c r="C76" s="2"/>
      <c r="D76" s="3"/>
      <c r="E76" s="3"/>
      <c r="F76" s="3"/>
      <c r="G76" s="3"/>
      <c r="H76" s="4"/>
    </row>
    <row r="77" spans="1:8" ht="49.5" customHeight="1" x14ac:dyDescent="0.3">
      <c r="A77" s="2"/>
      <c r="B77" s="2"/>
      <c r="C77" s="2"/>
      <c r="D77" s="3"/>
      <c r="E77" s="3"/>
      <c r="F77" s="3"/>
      <c r="G77" s="3"/>
      <c r="H77" s="4"/>
    </row>
    <row r="78" spans="1:8" ht="49.5" customHeight="1" x14ac:dyDescent="0.3">
      <c r="A78" s="2"/>
      <c r="B78" s="2"/>
      <c r="C78" s="2"/>
      <c r="D78" s="3"/>
      <c r="E78" s="3"/>
      <c r="F78" s="3"/>
      <c r="G78" s="3"/>
      <c r="H78" s="4"/>
    </row>
    <row r="79" spans="1:8" ht="49.5" customHeight="1" x14ac:dyDescent="0.3">
      <c r="A79" s="2"/>
      <c r="B79" s="2"/>
      <c r="C79" s="2"/>
      <c r="D79" s="3"/>
      <c r="E79" s="3"/>
      <c r="F79" s="3"/>
      <c r="G79" s="3"/>
      <c r="H79" s="4"/>
    </row>
    <row r="80" spans="1:8" ht="49.5" customHeight="1" x14ac:dyDescent="0.3">
      <c r="A80" s="2"/>
      <c r="B80" s="2"/>
      <c r="C80" s="2"/>
      <c r="D80" s="3"/>
      <c r="E80" s="3"/>
      <c r="F80" s="3"/>
      <c r="G80" s="3"/>
      <c r="H80" s="4"/>
    </row>
    <row r="81" spans="1:8" ht="49.5" customHeight="1" x14ac:dyDescent="0.3">
      <c r="A81" s="2"/>
      <c r="B81" s="2"/>
      <c r="C81" s="2"/>
      <c r="D81" s="3"/>
      <c r="E81" s="3"/>
      <c r="F81" s="3"/>
      <c r="G81" s="3"/>
      <c r="H81" s="4"/>
    </row>
    <row r="82" spans="1:8" ht="49.5" customHeight="1" x14ac:dyDescent="0.3">
      <c r="A82" s="2"/>
      <c r="B82" s="2"/>
      <c r="C82" s="2"/>
      <c r="D82" s="3"/>
      <c r="E82" s="3"/>
      <c r="F82" s="3"/>
      <c r="G82" s="3"/>
      <c r="H82" s="4"/>
    </row>
    <row r="83" spans="1:8" ht="49.5" customHeight="1" x14ac:dyDescent="0.3">
      <c r="A83" s="2"/>
      <c r="B83" s="2"/>
      <c r="C83" s="2"/>
      <c r="D83" s="3"/>
      <c r="E83" s="3"/>
      <c r="F83" s="3"/>
      <c r="G83" s="3"/>
      <c r="H83" s="4"/>
    </row>
    <row r="84" spans="1:8" ht="49.5" customHeight="1" x14ac:dyDescent="0.3">
      <c r="A84" s="2"/>
      <c r="B84" s="2"/>
      <c r="C84" s="2"/>
      <c r="D84" s="3"/>
      <c r="E84" s="3"/>
      <c r="F84" s="3"/>
      <c r="G84" s="3"/>
      <c r="H84" s="4"/>
    </row>
    <row r="85" spans="1:8" ht="49.5" customHeight="1" x14ac:dyDescent="0.3">
      <c r="A85" s="2"/>
      <c r="B85" s="2"/>
      <c r="C85" s="2"/>
      <c r="D85" s="3"/>
      <c r="E85" s="3"/>
      <c r="F85" s="3"/>
      <c r="G85" s="3"/>
      <c r="H85" s="4"/>
    </row>
    <row r="86" spans="1:8" ht="49.5" customHeight="1" x14ac:dyDescent="0.3">
      <c r="A86" s="2"/>
      <c r="B86" s="2"/>
      <c r="C86" s="2"/>
      <c r="D86" s="3"/>
      <c r="E86" s="3"/>
      <c r="F86" s="3"/>
      <c r="G86" s="3"/>
      <c r="H86" s="4"/>
    </row>
    <row r="87" spans="1:8" ht="49.5" customHeight="1" x14ac:dyDescent="0.3">
      <c r="A87" s="2"/>
      <c r="B87" s="2"/>
      <c r="C87" s="2"/>
      <c r="D87" s="3"/>
      <c r="E87" s="3"/>
      <c r="F87" s="3"/>
      <c r="G87" s="3"/>
      <c r="H87" s="4"/>
    </row>
    <row r="88" spans="1:8" ht="49.5" customHeight="1" x14ac:dyDescent="0.3">
      <c r="A88" s="2"/>
      <c r="B88" s="2"/>
      <c r="C88" s="2"/>
      <c r="D88" s="3"/>
      <c r="E88" s="3"/>
      <c r="F88" s="3"/>
      <c r="G88" s="3"/>
      <c r="H88" s="4"/>
    </row>
    <row r="89" spans="1:8" ht="49.5" customHeight="1" x14ac:dyDescent="0.3">
      <c r="A89" s="2"/>
      <c r="B89" s="2"/>
      <c r="C89" s="2"/>
      <c r="D89" s="3"/>
      <c r="E89" s="3"/>
      <c r="F89" s="3"/>
      <c r="G89" s="3"/>
      <c r="H89" s="4"/>
    </row>
    <row r="90" spans="1:8" ht="49.5" customHeight="1" x14ac:dyDescent="0.3">
      <c r="A90" s="2"/>
      <c r="B90" s="2"/>
      <c r="C90" s="2"/>
      <c r="D90" s="3"/>
      <c r="E90" s="3"/>
      <c r="F90" s="3"/>
      <c r="G90" s="3"/>
      <c r="H90" s="4"/>
    </row>
    <row r="91" spans="1:8" ht="49.5" customHeight="1" x14ac:dyDescent="0.3">
      <c r="A91" s="2"/>
      <c r="B91" s="2"/>
      <c r="C91" s="2"/>
      <c r="D91" s="3"/>
      <c r="E91" s="3"/>
      <c r="F91" s="3"/>
      <c r="G91" s="3"/>
      <c r="H91" s="4"/>
    </row>
    <row r="92" spans="1:8" ht="49.5" customHeight="1" x14ac:dyDescent="0.3">
      <c r="A92" s="2"/>
      <c r="B92" s="2"/>
      <c r="C92" s="2"/>
      <c r="D92" s="3"/>
      <c r="E92" s="3"/>
      <c r="F92" s="3"/>
      <c r="G92" s="3"/>
      <c r="H92" s="4"/>
    </row>
    <row r="93" spans="1:8" ht="49.5" customHeight="1" x14ac:dyDescent="0.3">
      <c r="A93" s="2"/>
      <c r="B93" s="2"/>
      <c r="C93" s="2"/>
      <c r="D93" s="3"/>
      <c r="E93" s="3"/>
      <c r="F93" s="3"/>
      <c r="G93" s="3"/>
      <c r="H93" s="4"/>
    </row>
    <row r="94" spans="1:8" ht="49.5" customHeight="1" x14ac:dyDescent="0.3">
      <c r="A94" s="2"/>
      <c r="B94" s="2"/>
      <c r="C94" s="2"/>
      <c r="D94" s="3"/>
      <c r="E94" s="3"/>
      <c r="F94" s="3"/>
      <c r="G94" s="3"/>
      <c r="H94" s="4"/>
    </row>
    <row r="95" spans="1:8" ht="49.5" customHeight="1" x14ac:dyDescent="0.3">
      <c r="A95" s="2"/>
      <c r="B95" s="2"/>
      <c r="C95" s="2"/>
      <c r="D95" s="3"/>
      <c r="E95" s="3"/>
      <c r="F95" s="3"/>
      <c r="G95" s="3"/>
      <c r="H95" s="4"/>
    </row>
    <row r="96" spans="1:8" ht="49.5" customHeight="1" x14ac:dyDescent="0.3">
      <c r="A96" s="2"/>
      <c r="B96" s="2"/>
      <c r="C96" s="2"/>
      <c r="D96" s="3"/>
      <c r="E96" s="3"/>
      <c r="F96" s="3"/>
      <c r="G96" s="3"/>
      <c r="H96" s="4"/>
    </row>
    <row r="97" spans="1:8" ht="49.5" customHeight="1" x14ac:dyDescent="0.3">
      <c r="A97" s="2"/>
      <c r="B97" s="2"/>
      <c r="C97" s="2"/>
      <c r="D97" s="3"/>
      <c r="E97" s="3"/>
      <c r="F97" s="3"/>
      <c r="G97" s="3"/>
      <c r="H97" s="4"/>
    </row>
    <row r="98" spans="1:8" ht="49.5" customHeight="1" x14ac:dyDescent="0.3">
      <c r="A98" s="2"/>
      <c r="B98" s="2"/>
      <c r="C98" s="2"/>
      <c r="D98" s="3"/>
      <c r="E98" s="3"/>
      <c r="F98" s="3"/>
      <c r="G98" s="3"/>
      <c r="H98" s="4"/>
    </row>
    <row r="99" spans="1:8" ht="49.5" customHeight="1" x14ac:dyDescent="0.3">
      <c r="A99" s="2"/>
      <c r="B99" s="2"/>
      <c r="C99" s="2"/>
      <c r="D99" s="3"/>
      <c r="E99" s="3"/>
      <c r="F99" s="3"/>
      <c r="G99" s="3"/>
      <c r="H99" s="4"/>
    </row>
    <row r="100" spans="1:8" ht="49.5" customHeight="1" x14ac:dyDescent="0.3">
      <c r="A100" s="2"/>
      <c r="B100" s="2"/>
      <c r="C100" s="2"/>
      <c r="D100" s="3"/>
      <c r="E100" s="3"/>
      <c r="F100" s="3"/>
      <c r="G100" s="3"/>
      <c r="H100" s="4"/>
    </row>
    <row r="101" spans="1:8" ht="49.5" customHeight="1" x14ac:dyDescent="0.3">
      <c r="A101" s="2"/>
      <c r="B101" s="2"/>
      <c r="C101" s="2"/>
      <c r="D101" s="3"/>
      <c r="E101" s="3"/>
      <c r="F101" s="3"/>
      <c r="G101" s="3"/>
      <c r="H101" s="4"/>
    </row>
    <row r="102" spans="1:8" ht="49.5" customHeight="1" x14ac:dyDescent="0.3">
      <c r="A102" s="2"/>
      <c r="B102" s="2"/>
      <c r="C102" s="2"/>
      <c r="D102" s="3"/>
      <c r="E102" s="3"/>
      <c r="F102" s="3"/>
      <c r="G102" s="3"/>
      <c r="H102" s="4"/>
    </row>
    <row r="103" spans="1:8" ht="49.5" customHeight="1" x14ac:dyDescent="0.3">
      <c r="A103" s="2"/>
      <c r="B103" s="2"/>
      <c r="C103" s="2"/>
      <c r="D103" s="3"/>
      <c r="E103" s="3"/>
      <c r="F103" s="3"/>
      <c r="G103" s="3"/>
      <c r="H103" s="4"/>
    </row>
    <row r="104" spans="1:8" ht="49.5" customHeight="1" x14ac:dyDescent="0.3">
      <c r="A104" s="2"/>
      <c r="B104" s="2"/>
      <c r="C104" s="2"/>
      <c r="D104" s="3"/>
      <c r="E104" s="3"/>
      <c r="F104" s="3"/>
      <c r="G104" s="3"/>
      <c r="H104" s="4"/>
    </row>
    <row r="105" spans="1:8" ht="49.5" customHeight="1" x14ac:dyDescent="0.3">
      <c r="A105" s="2"/>
      <c r="B105" s="2"/>
      <c r="C105" s="2"/>
      <c r="D105" s="3"/>
      <c r="E105" s="3"/>
      <c r="F105" s="3"/>
      <c r="G105" s="3"/>
      <c r="H105" s="4"/>
    </row>
    <row r="106" spans="1:8" ht="49.5" customHeight="1" x14ac:dyDescent="0.3">
      <c r="A106" s="2"/>
      <c r="B106" s="2"/>
      <c r="C106" s="2"/>
      <c r="D106" s="3"/>
      <c r="E106" s="3"/>
      <c r="F106" s="3"/>
      <c r="G106" s="3"/>
      <c r="H106" s="4"/>
    </row>
    <row r="107" spans="1:8" ht="49.5" customHeight="1" x14ac:dyDescent="0.3">
      <c r="A107" s="2"/>
      <c r="B107" s="2"/>
      <c r="C107" s="2"/>
      <c r="D107" s="3"/>
      <c r="E107" s="3"/>
      <c r="F107" s="3"/>
      <c r="G107" s="3"/>
      <c r="H107" s="4"/>
    </row>
  </sheetData>
  <mergeCells count="3">
    <mergeCell ref="A3:K3"/>
    <mergeCell ref="A4:K4"/>
    <mergeCell ref="A1:K2"/>
  </mergeCells>
  <pageMargins left="0.7" right="0.7" top="0.75" bottom="0.75" header="0.3" footer="0.3"/>
  <pageSetup fitToHeight="0" orientation="landscape" horizontalDpi="300" verticalDpi="300"/>
  <headerFooter>
    <oddHeader>&amp;CBA PROGRAM APPLIED LIST
 [ UNDER C.B.C.S ] &amp;R Page &amp;P / &amp;N
Jul 12, 2020 08:51:01 pm</oddHeader>
    <oddFooter>&amp;LThe above is the list of BA PROGRAM candidates who have submitted the examination forms .&amp;R&amp;USignature of Principal/TIC with seal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8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1" max="5" width="11.6640625" style="22"/>
    <col min="6" max="8" width="11.5546875" hidden="1" customWidth="1"/>
    <col min="9" max="11" width="11.6640625" style="22"/>
    <col min="13" max="13" width="17.88671875" customWidth="1"/>
    <col min="14" max="14" width="14.33203125" customWidth="1"/>
    <col min="15" max="18" width="13.21875" customWidth="1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1" t="s">
        <v>211</v>
      </c>
    </row>
    <row r="2" spans="1:19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10" t="s">
        <v>26</v>
      </c>
      <c r="N2" s="10">
        <f>COUNTIFS(J1:J495, "&gt;=9.01", J1:J495, "&lt;=10")</f>
        <v>0</v>
      </c>
      <c r="O2" s="10">
        <f>COUNTIFS(J1:J495, "&gt;=8.01", J1:J495, "&lt;=9")</f>
        <v>3</v>
      </c>
      <c r="P2" s="10">
        <f>COUNTIFS(J1:J495, "&gt;=7.01", J1:J495, "&lt;=8")</f>
        <v>7</v>
      </c>
      <c r="Q2" s="10">
        <f>COUNTIFS(J1:J495, "&gt;=6.01", J1:J495, "&lt;=7")</f>
        <v>3</v>
      </c>
      <c r="R2" s="10">
        <f>COUNTIFS(J1:J495, "&gt;=5.01", J1:J495, "&lt;=6")</f>
        <v>0</v>
      </c>
      <c r="S2" s="11">
        <f>SUM(N2:R2)</f>
        <v>13</v>
      </c>
    </row>
    <row r="3" spans="1:19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9" ht="18" x14ac:dyDescent="0.35">
      <c r="A4" s="32" t="s">
        <v>815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9" s="11" customFormat="1" ht="30" customHeight="1" x14ac:dyDescent="0.3">
      <c r="A5" s="17" t="s">
        <v>0</v>
      </c>
      <c r="B5" s="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20" t="s">
        <v>8</v>
      </c>
    </row>
    <row r="6" spans="1:19" s="1" customFormat="1" ht="49.5" customHeight="1" x14ac:dyDescent="0.3">
      <c r="A6" s="7" t="s">
        <v>694</v>
      </c>
      <c r="B6" s="7" t="s">
        <v>695</v>
      </c>
      <c r="C6" s="7" t="s">
        <v>696</v>
      </c>
      <c r="D6" s="23" t="s">
        <v>697</v>
      </c>
      <c r="E6" s="23" t="s">
        <v>40</v>
      </c>
      <c r="F6" s="3" t="s">
        <v>698</v>
      </c>
      <c r="G6" s="3">
        <v>8159955467</v>
      </c>
      <c r="H6" s="1" t="str">
        <f t="shared" ref="H6:H18" si="0">LEFT(F6,12)</f>
        <v>CC-13   BPHI</v>
      </c>
      <c r="I6" s="12" t="str">
        <f t="shared" ref="I6:I18" si="1">RIGHT(H6,3)</f>
        <v>PHI</v>
      </c>
      <c r="J6" s="12">
        <v>6.41</v>
      </c>
      <c r="K6" s="12">
        <f t="shared" ref="K6:K18" si="2">IF(J6="X","FAILED",J6*10)</f>
        <v>64.099999999999994</v>
      </c>
    </row>
    <row r="7" spans="1:19" s="1" customFormat="1" ht="49.5" customHeight="1" x14ac:dyDescent="0.3">
      <c r="A7" s="7" t="s">
        <v>699</v>
      </c>
      <c r="B7" s="7" t="s">
        <v>700</v>
      </c>
      <c r="C7" s="7" t="s">
        <v>701</v>
      </c>
      <c r="D7" s="23" t="s">
        <v>702</v>
      </c>
      <c r="E7" s="23" t="s">
        <v>13</v>
      </c>
      <c r="F7" s="3" t="s">
        <v>698</v>
      </c>
      <c r="G7" s="3">
        <v>9002565662</v>
      </c>
      <c r="H7" s="1" t="str">
        <f t="shared" si="0"/>
        <v>CC-13   BPHI</v>
      </c>
      <c r="I7" s="12" t="str">
        <f t="shared" si="1"/>
        <v>PHI</v>
      </c>
      <c r="J7" s="12">
        <v>6.45</v>
      </c>
      <c r="K7" s="12">
        <f t="shared" si="2"/>
        <v>64.5</v>
      </c>
    </row>
    <row r="8" spans="1:19" s="1" customFormat="1" ht="49.5" customHeight="1" x14ac:dyDescent="0.3">
      <c r="A8" s="7" t="s">
        <v>703</v>
      </c>
      <c r="B8" s="7" t="s">
        <v>704</v>
      </c>
      <c r="C8" s="7" t="s">
        <v>705</v>
      </c>
      <c r="D8" s="23" t="s">
        <v>706</v>
      </c>
      <c r="E8" s="23" t="s">
        <v>13</v>
      </c>
      <c r="F8" s="3" t="s">
        <v>707</v>
      </c>
      <c r="G8" s="3">
        <v>7872791226</v>
      </c>
      <c r="H8" s="1" t="str">
        <f t="shared" si="0"/>
        <v>CC-13   BPHI</v>
      </c>
      <c r="I8" s="12" t="str">
        <f t="shared" si="1"/>
        <v>PHI</v>
      </c>
      <c r="J8" s="12">
        <v>6.45</v>
      </c>
      <c r="K8" s="12">
        <f t="shared" si="2"/>
        <v>64.5</v>
      </c>
    </row>
    <row r="9" spans="1:19" s="1" customFormat="1" ht="49.5" customHeight="1" x14ac:dyDescent="0.3">
      <c r="A9" s="7" t="s">
        <v>708</v>
      </c>
      <c r="B9" s="7" t="s">
        <v>709</v>
      </c>
      <c r="C9" s="7" t="s">
        <v>710</v>
      </c>
      <c r="D9" s="23" t="s">
        <v>711</v>
      </c>
      <c r="E9" s="23" t="s">
        <v>40</v>
      </c>
      <c r="F9" s="3" t="s">
        <v>698</v>
      </c>
      <c r="G9" s="3">
        <v>7384401884</v>
      </c>
      <c r="H9" s="1" t="str">
        <f t="shared" si="0"/>
        <v>CC-13   BPHI</v>
      </c>
      <c r="I9" s="12" t="str">
        <f t="shared" si="1"/>
        <v>PHI</v>
      </c>
      <c r="J9" s="12">
        <v>7.06</v>
      </c>
      <c r="K9" s="12">
        <f t="shared" si="2"/>
        <v>70.599999999999994</v>
      </c>
    </row>
    <row r="10" spans="1:19" s="1" customFormat="1" ht="49.5" customHeight="1" x14ac:dyDescent="0.3">
      <c r="A10" s="7" t="s">
        <v>712</v>
      </c>
      <c r="B10" s="7" t="s">
        <v>713</v>
      </c>
      <c r="C10" s="7" t="s">
        <v>714</v>
      </c>
      <c r="D10" s="23" t="s">
        <v>715</v>
      </c>
      <c r="E10" s="23" t="s">
        <v>40</v>
      </c>
      <c r="F10" s="3" t="s">
        <v>716</v>
      </c>
      <c r="G10" s="3">
        <v>9647831738</v>
      </c>
      <c r="H10" s="1" t="str">
        <f t="shared" si="0"/>
        <v>CC-13   BPHI</v>
      </c>
      <c r="I10" s="12" t="str">
        <f t="shared" si="1"/>
        <v>PHI</v>
      </c>
      <c r="J10" s="12">
        <v>7.17</v>
      </c>
      <c r="K10" s="12">
        <f t="shared" si="2"/>
        <v>71.7</v>
      </c>
    </row>
    <row r="11" spans="1:19" s="1" customFormat="1" ht="49.5" customHeight="1" x14ac:dyDescent="0.3">
      <c r="A11" s="7" t="s">
        <v>717</v>
      </c>
      <c r="B11" s="7" t="s">
        <v>718</v>
      </c>
      <c r="C11" s="7" t="s">
        <v>719</v>
      </c>
      <c r="D11" s="23" t="s">
        <v>720</v>
      </c>
      <c r="E11" s="23" t="s">
        <v>40</v>
      </c>
      <c r="F11" s="3" t="s">
        <v>716</v>
      </c>
      <c r="G11" s="3">
        <v>8250773522</v>
      </c>
      <c r="H11" s="1" t="str">
        <f t="shared" si="0"/>
        <v>CC-13   BPHI</v>
      </c>
      <c r="I11" s="12" t="str">
        <f t="shared" si="1"/>
        <v>PHI</v>
      </c>
      <c r="J11" s="12">
        <v>7.18</v>
      </c>
      <c r="K11" s="12">
        <f t="shared" si="2"/>
        <v>71.8</v>
      </c>
    </row>
    <row r="12" spans="1:19" s="1" customFormat="1" ht="49.5" customHeight="1" x14ac:dyDescent="0.3">
      <c r="A12" s="7" t="s">
        <v>721</v>
      </c>
      <c r="B12" s="7" t="s">
        <v>722</v>
      </c>
      <c r="C12" s="7" t="s">
        <v>723</v>
      </c>
      <c r="D12" s="23" t="s">
        <v>724</v>
      </c>
      <c r="E12" s="23" t="s">
        <v>40</v>
      </c>
      <c r="F12" s="3" t="s">
        <v>698</v>
      </c>
      <c r="G12" s="3">
        <v>9064128808</v>
      </c>
      <c r="H12" s="1" t="str">
        <f t="shared" si="0"/>
        <v>CC-13   BPHI</v>
      </c>
      <c r="I12" s="12" t="str">
        <f t="shared" si="1"/>
        <v>PHI</v>
      </c>
      <c r="J12" s="12">
        <v>7.2</v>
      </c>
      <c r="K12" s="12">
        <f t="shared" si="2"/>
        <v>72</v>
      </c>
    </row>
    <row r="13" spans="1:19" s="1" customFormat="1" ht="49.5" customHeight="1" x14ac:dyDescent="0.3">
      <c r="A13" s="7" t="s">
        <v>725</v>
      </c>
      <c r="B13" s="7" t="s">
        <v>726</v>
      </c>
      <c r="C13" s="7" t="s">
        <v>506</v>
      </c>
      <c r="D13" s="23" t="s">
        <v>727</v>
      </c>
      <c r="E13" s="23" t="s">
        <v>40</v>
      </c>
      <c r="F13" s="3" t="s">
        <v>716</v>
      </c>
      <c r="G13" s="3">
        <v>7557015800</v>
      </c>
      <c r="H13" s="1" t="str">
        <f t="shared" si="0"/>
        <v>CC-13   BPHI</v>
      </c>
      <c r="I13" s="12" t="str">
        <f t="shared" si="1"/>
        <v>PHI</v>
      </c>
      <c r="J13" s="12">
        <v>7.32</v>
      </c>
      <c r="K13" s="12">
        <f t="shared" si="2"/>
        <v>73.2</v>
      </c>
    </row>
    <row r="14" spans="1:19" s="1" customFormat="1" ht="49.5" customHeight="1" x14ac:dyDescent="0.3">
      <c r="A14" s="7" t="s">
        <v>728</v>
      </c>
      <c r="B14" s="7" t="s">
        <v>729</v>
      </c>
      <c r="C14" s="7" t="s">
        <v>730</v>
      </c>
      <c r="D14" s="23" t="s">
        <v>731</v>
      </c>
      <c r="E14" s="23" t="s">
        <v>40</v>
      </c>
      <c r="F14" s="3" t="s">
        <v>698</v>
      </c>
      <c r="G14" s="3">
        <v>8670856809</v>
      </c>
      <c r="H14" s="1" t="str">
        <f t="shared" si="0"/>
        <v>CC-13   BPHI</v>
      </c>
      <c r="I14" s="12" t="str">
        <f t="shared" si="1"/>
        <v>PHI</v>
      </c>
      <c r="J14" s="12">
        <v>7.51</v>
      </c>
      <c r="K14" s="12">
        <f t="shared" si="2"/>
        <v>75.099999999999994</v>
      </c>
    </row>
    <row r="15" spans="1:19" s="1" customFormat="1" ht="49.5" customHeight="1" x14ac:dyDescent="0.3">
      <c r="A15" s="7" t="s">
        <v>732</v>
      </c>
      <c r="B15" s="7" t="s">
        <v>733</v>
      </c>
      <c r="C15" s="7" t="s">
        <v>734</v>
      </c>
      <c r="D15" s="23" t="s">
        <v>735</v>
      </c>
      <c r="E15" s="23" t="s">
        <v>40</v>
      </c>
      <c r="F15" s="3" t="s">
        <v>698</v>
      </c>
      <c r="G15" s="3">
        <v>9609639303</v>
      </c>
      <c r="H15" s="1" t="str">
        <f t="shared" si="0"/>
        <v>CC-13   BPHI</v>
      </c>
      <c r="I15" s="12" t="str">
        <f t="shared" si="1"/>
        <v>PHI</v>
      </c>
      <c r="J15" s="12">
        <v>7.89</v>
      </c>
      <c r="K15" s="12">
        <f t="shared" si="2"/>
        <v>78.899999999999991</v>
      </c>
    </row>
    <row r="16" spans="1:19" s="1" customFormat="1" ht="49.5" customHeight="1" x14ac:dyDescent="0.3">
      <c r="A16" s="7" t="s">
        <v>736</v>
      </c>
      <c r="B16" s="7" t="s">
        <v>737</v>
      </c>
      <c r="C16" s="7" t="s">
        <v>738</v>
      </c>
      <c r="D16" s="23" t="s">
        <v>739</v>
      </c>
      <c r="E16" s="23" t="s">
        <v>13</v>
      </c>
      <c r="F16" s="3" t="s">
        <v>698</v>
      </c>
      <c r="G16" s="3">
        <v>8250573958</v>
      </c>
      <c r="H16" s="1" t="str">
        <f t="shared" si="0"/>
        <v>CC-13   BPHI</v>
      </c>
      <c r="I16" s="12" t="str">
        <f t="shared" si="1"/>
        <v>PHI</v>
      </c>
      <c r="J16" s="12">
        <v>8.08</v>
      </c>
      <c r="K16" s="12">
        <f t="shared" si="2"/>
        <v>80.8</v>
      </c>
    </row>
    <row r="17" spans="1:11" s="1" customFormat="1" ht="49.5" customHeight="1" x14ac:dyDescent="0.3">
      <c r="A17" s="7" t="s">
        <v>740</v>
      </c>
      <c r="B17" s="7" t="s">
        <v>741</v>
      </c>
      <c r="C17" s="7" t="s">
        <v>742</v>
      </c>
      <c r="D17" s="23" t="s">
        <v>743</v>
      </c>
      <c r="E17" s="23" t="s">
        <v>13</v>
      </c>
      <c r="F17" s="3" t="s">
        <v>707</v>
      </c>
      <c r="G17" s="3">
        <v>8392097312</v>
      </c>
      <c r="H17" s="1" t="str">
        <f t="shared" si="0"/>
        <v>CC-13   BPHI</v>
      </c>
      <c r="I17" s="12" t="str">
        <f t="shared" si="1"/>
        <v>PHI</v>
      </c>
      <c r="J17" s="12">
        <v>8.31</v>
      </c>
      <c r="K17" s="12">
        <f t="shared" si="2"/>
        <v>83.100000000000009</v>
      </c>
    </row>
    <row r="18" spans="1:11" s="1" customFormat="1" ht="49.5" customHeight="1" x14ac:dyDescent="0.3">
      <c r="A18" s="7" t="s">
        <v>744</v>
      </c>
      <c r="B18" s="7" t="s">
        <v>745</v>
      </c>
      <c r="C18" s="7" t="s">
        <v>746</v>
      </c>
      <c r="D18" s="23" t="s">
        <v>747</v>
      </c>
      <c r="E18" s="23" t="s">
        <v>13</v>
      </c>
      <c r="F18" s="3" t="s">
        <v>707</v>
      </c>
      <c r="G18" s="3">
        <v>9547339883</v>
      </c>
      <c r="H18" s="1" t="str">
        <f t="shared" si="0"/>
        <v>CC-13   BPHI</v>
      </c>
      <c r="I18" s="12" t="str">
        <f t="shared" si="1"/>
        <v>PHI</v>
      </c>
      <c r="J18" s="12">
        <v>8.83</v>
      </c>
      <c r="K18" s="12">
        <f t="shared" si="2"/>
        <v>88.3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2" max="2" width="15.21875" customWidth="1"/>
    <col min="6" max="8" width="11.5546875" hidden="1" customWidth="1"/>
    <col min="14" max="14" width="14.33203125" customWidth="1"/>
    <col min="15" max="15" width="14.77734375" customWidth="1"/>
    <col min="16" max="16" width="15.33203125" customWidth="1"/>
    <col min="17" max="17" width="16" customWidth="1"/>
    <col min="18" max="18" width="16.44140625" customWidth="1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1" t="s">
        <v>211</v>
      </c>
    </row>
    <row r="2" spans="1:19" ht="28.8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20" t="s">
        <v>26</v>
      </c>
      <c r="N2" s="10">
        <f>COUNTIFS(J1:J495, "&gt;=9.01", J1:J495, "&lt;=10")</f>
        <v>0</v>
      </c>
      <c r="O2" s="10">
        <f>COUNTIFS(J1:J495, "&gt;=8.01", J1:J495, "&lt;=9")</f>
        <v>0</v>
      </c>
      <c r="P2" s="10">
        <f>COUNTIFS(J1:J495, "&gt;=7.01", J1:J495, "&lt;=8")</f>
        <v>1</v>
      </c>
      <c r="Q2" s="10">
        <f>COUNTIFS(J1:J495, "&gt;=6.01", J1:J495, "&lt;=7")</f>
        <v>0</v>
      </c>
      <c r="R2" s="10">
        <f>COUNTIFS(J1:J495, "&gt;=5.01", J1:J495, "&lt;=6")</f>
        <v>0</v>
      </c>
      <c r="S2" s="11">
        <f>SUM(N2:R2)</f>
        <v>1</v>
      </c>
    </row>
    <row r="3" spans="1:19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9" ht="18" x14ac:dyDescent="0.35">
      <c r="A4" s="32" t="s">
        <v>814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9" s="19" customFormat="1" x14ac:dyDescent="0.3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18" t="s">
        <v>8</v>
      </c>
    </row>
    <row r="6" spans="1:19" s="1" customFormat="1" ht="49.5" customHeight="1" x14ac:dyDescent="0.3">
      <c r="A6" s="2" t="s">
        <v>748</v>
      </c>
      <c r="B6" s="2" t="s">
        <v>749</v>
      </c>
      <c r="C6" s="2" t="s">
        <v>148</v>
      </c>
      <c r="D6" s="3" t="s">
        <v>750</v>
      </c>
      <c r="E6" s="3" t="s">
        <v>40</v>
      </c>
      <c r="F6" s="3" t="s">
        <v>751</v>
      </c>
      <c r="G6" s="3">
        <v>7364882095</v>
      </c>
      <c r="H6" s="1" t="str">
        <f>LEFT(F6,12)</f>
        <v>CC-13   BSNS</v>
      </c>
      <c r="I6" s="1" t="str">
        <f>RIGHT(H6,3)</f>
        <v>SNS</v>
      </c>
      <c r="J6" s="1">
        <v>7.69</v>
      </c>
      <c r="K6" s="1">
        <f>IF(J6="X","FAILED",J6*10)</f>
        <v>76.900000000000006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0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2" max="2" width="12.88671875" customWidth="1"/>
    <col min="4" max="4" width="15.77734375" customWidth="1"/>
    <col min="6" max="7" width="11.5546875" hidden="1" customWidth="1"/>
    <col min="8" max="8" width="2.5546875" hidden="1" customWidth="1"/>
    <col min="10" max="10" width="16.21875" customWidth="1"/>
    <col min="11" max="11" width="18.88671875" customWidth="1"/>
    <col min="14" max="14" width="19.33203125" customWidth="1"/>
    <col min="15" max="15" width="14.33203125" customWidth="1"/>
    <col min="16" max="19" width="13.21875" customWidth="1"/>
  </cols>
  <sheetData>
    <row r="1" spans="1:20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0" t="s">
        <v>20</v>
      </c>
      <c r="T1" s="11" t="s">
        <v>211</v>
      </c>
    </row>
    <row r="2" spans="1:20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N2" s="10" t="s">
        <v>26</v>
      </c>
      <c r="O2" s="10">
        <f>COUNTIFS(J1:J495, "&gt;=9.01", J1:J495, "&lt;=10")</f>
        <v>0</v>
      </c>
      <c r="P2" s="10">
        <f>COUNTIFS(J1:J495, "&gt;=8.01", J1:J495, "&lt;=9")</f>
        <v>2</v>
      </c>
      <c r="Q2" s="10">
        <f>COUNTIFS(J1:J495, "&gt;=7.01", J1:J495, "&lt;=8")</f>
        <v>12</v>
      </c>
      <c r="R2" s="10">
        <f>COUNTIFS(J1:J495, "&gt;=6.01", J1:J495, "&lt;=7")</f>
        <v>1</v>
      </c>
      <c r="S2" s="10">
        <f>COUNTIFS(J1:J495, "&gt;=5.01", J1:J495, "&lt;=6")</f>
        <v>0</v>
      </c>
      <c r="T2" s="11">
        <f>SUM(O2:S2)</f>
        <v>15</v>
      </c>
    </row>
    <row r="3" spans="1:20" ht="18" customHeight="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20" ht="18" x14ac:dyDescent="0.35">
      <c r="A4" s="32" t="s">
        <v>813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20" s="16" customFormat="1" ht="27" customHeight="1" x14ac:dyDescent="0.3">
      <c r="A5" s="13" t="s">
        <v>0</v>
      </c>
      <c r="B5" s="14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/>
      <c r="I5" s="13" t="s">
        <v>205</v>
      </c>
      <c r="J5" s="13" t="s">
        <v>7</v>
      </c>
      <c r="K5" s="15" t="s">
        <v>8</v>
      </c>
    </row>
    <row r="6" spans="1:20" s="1" customFormat="1" ht="49.5" customHeight="1" x14ac:dyDescent="0.3">
      <c r="A6" s="2" t="s">
        <v>752</v>
      </c>
      <c r="B6" s="2" t="s">
        <v>753</v>
      </c>
      <c r="C6" s="2" t="s">
        <v>754</v>
      </c>
      <c r="D6" s="3" t="s">
        <v>755</v>
      </c>
      <c r="E6" s="3" t="s">
        <v>40</v>
      </c>
      <c r="F6" s="3" t="s">
        <v>756</v>
      </c>
      <c r="G6" s="3">
        <v>7477457232</v>
      </c>
      <c r="H6" s="1" t="str">
        <f t="shared" ref="H6:H20" si="0">LEFT(F6,12)</f>
        <v>CC-13   BGEO</v>
      </c>
      <c r="I6" s="1" t="str">
        <f t="shared" ref="I6:I20" si="1">RIGHT(H6,3)</f>
        <v>GEO</v>
      </c>
      <c r="J6" s="1">
        <v>6.97</v>
      </c>
      <c r="K6" s="1">
        <f t="shared" ref="K6:K20" si="2">IF(J6="X","FAILED",J6*10)</f>
        <v>69.7</v>
      </c>
    </row>
    <row r="7" spans="1:20" s="1" customFormat="1" ht="49.5" customHeight="1" x14ac:dyDescent="0.3">
      <c r="A7" s="2" t="s">
        <v>757</v>
      </c>
      <c r="B7" s="2" t="s">
        <v>758</v>
      </c>
      <c r="C7" s="2" t="s">
        <v>759</v>
      </c>
      <c r="D7" s="3" t="s">
        <v>760</v>
      </c>
      <c r="E7" s="3" t="s">
        <v>40</v>
      </c>
      <c r="F7" s="3" t="s">
        <v>756</v>
      </c>
      <c r="G7" s="3">
        <v>7551874256</v>
      </c>
      <c r="H7" s="1" t="str">
        <f t="shared" si="0"/>
        <v>CC-13   BGEO</v>
      </c>
      <c r="I7" s="1" t="str">
        <f t="shared" si="1"/>
        <v>GEO</v>
      </c>
      <c r="J7" s="1">
        <v>7.04</v>
      </c>
      <c r="K7" s="1">
        <f t="shared" si="2"/>
        <v>70.400000000000006</v>
      </c>
    </row>
    <row r="8" spans="1:20" s="1" customFormat="1" ht="49.5" customHeight="1" x14ac:dyDescent="0.3">
      <c r="A8" s="2" t="s">
        <v>761</v>
      </c>
      <c r="B8" s="2" t="s">
        <v>762</v>
      </c>
      <c r="C8" s="2" t="s">
        <v>763</v>
      </c>
      <c r="D8" s="3" t="s">
        <v>764</v>
      </c>
      <c r="E8" s="3" t="s">
        <v>13</v>
      </c>
      <c r="F8" s="3" t="s">
        <v>756</v>
      </c>
      <c r="G8" s="3">
        <v>9933666506</v>
      </c>
      <c r="H8" s="1" t="str">
        <f t="shared" si="0"/>
        <v>CC-13   BGEO</v>
      </c>
      <c r="I8" s="1" t="str">
        <f t="shared" si="1"/>
        <v>GEO</v>
      </c>
      <c r="J8" s="1">
        <v>7.17</v>
      </c>
      <c r="K8" s="1">
        <f t="shared" si="2"/>
        <v>71.7</v>
      </c>
    </row>
    <row r="9" spans="1:20" s="1" customFormat="1" ht="49.5" customHeight="1" x14ac:dyDescent="0.3">
      <c r="A9" s="2" t="s">
        <v>765</v>
      </c>
      <c r="B9" s="2" t="s">
        <v>766</v>
      </c>
      <c r="C9" s="2" t="s">
        <v>767</v>
      </c>
      <c r="D9" s="3" t="s">
        <v>768</v>
      </c>
      <c r="E9" s="3" t="s">
        <v>40</v>
      </c>
      <c r="F9" s="3" t="s">
        <v>756</v>
      </c>
      <c r="G9" s="3">
        <v>7362995992</v>
      </c>
      <c r="H9" s="1" t="str">
        <f t="shared" si="0"/>
        <v>CC-13   BGEO</v>
      </c>
      <c r="I9" s="1" t="str">
        <f t="shared" si="1"/>
        <v>GEO</v>
      </c>
      <c r="J9" s="1">
        <v>7.18</v>
      </c>
      <c r="K9" s="1">
        <f t="shared" si="2"/>
        <v>71.8</v>
      </c>
    </row>
    <row r="10" spans="1:20" s="1" customFormat="1" ht="49.5" customHeight="1" x14ac:dyDescent="0.3">
      <c r="A10" s="2" t="s">
        <v>769</v>
      </c>
      <c r="B10" s="2" t="s">
        <v>770</v>
      </c>
      <c r="C10" s="2" t="s">
        <v>771</v>
      </c>
      <c r="D10" s="3" t="s">
        <v>772</v>
      </c>
      <c r="E10" s="3" t="s">
        <v>40</v>
      </c>
      <c r="F10" s="3" t="s">
        <v>756</v>
      </c>
      <c r="G10" s="3">
        <v>8944935858</v>
      </c>
      <c r="H10" s="1" t="str">
        <f t="shared" si="0"/>
        <v>CC-13   BGEO</v>
      </c>
      <c r="I10" s="1" t="str">
        <f t="shared" si="1"/>
        <v>GEO</v>
      </c>
      <c r="J10" s="1">
        <v>7.2</v>
      </c>
      <c r="K10" s="1">
        <f t="shared" si="2"/>
        <v>72</v>
      </c>
    </row>
    <row r="11" spans="1:20" s="1" customFormat="1" ht="49.5" customHeight="1" x14ac:dyDescent="0.3">
      <c r="A11" s="2" t="s">
        <v>773</v>
      </c>
      <c r="B11" s="2" t="s">
        <v>774</v>
      </c>
      <c r="C11" s="2" t="s">
        <v>602</v>
      </c>
      <c r="D11" s="3" t="s">
        <v>775</v>
      </c>
      <c r="E11" s="3" t="s">
        <v>40</v>
      </c>
      <c r="F11" s="3" t="s">
        <v>756</v>
      </c>
      <c r="G11" s="3">
        <v>6297147562</v>
      </c>
      <c r="H11" s="1" t="str">
        <f t="shared" si="0"/>
        <v>CC-13   BGEO</v>
      </c>
      <c r="I11" s="1" t="str">
        <f t="shared" si="1"/>
        <v>GEO</v>
      </c>
      <c r="J11" s="1">
        <v>7.3</v>
      </c>
      <c r="K11" s="1">
        <f t="shared" si="2"/>
        <v>73</v>
      </c>
    </row>
    <row r="12" spans="1:20" s="1" customFormat="1" ht="49.5" customHeight="1" x14ac:dyDescent="0.3">
      <c r="A12" s="2" t="s">
        <v>776</v>
      </c>
      <c r="B12" s="2" t="s">
        <v>777</v>
      </c>
      <c r="C12" s="2" t="s">
        <v>778</v>
      </c>
      <c r="D12" s="3" t="s">
        <v>779</v>
      </c>
      <c r="E12" s="3" t="s">
        <v>40</v>
      </c>
      <c r="F12" s="3" t="s">
        <v>756</v>
      </c>
      <c r="G12" s="3">
        <v>9064197303</v>
      </c>
      <c r="H12" s="1" t="str">
        <f t="shared" si="0"/>
        <v>CC-13   BGEO</v>
      </c>
      <c r="I12" s="1" t="str">
        <f t="shared" si="1"/>
        <v>GEO</v>
      </c>
      <c r="J12" s="1">
        <v>7.37</v>
      </c>
      <c r="K12" s="1">
        <f t="shared" si="2"/>
        <v>73.7</v>
      </c>
    </row>
    <row r="13" spans="1:20" s="1" customFormat="1" ht="49.5" customHeight="1" x14ac:dyDescent="0.3">
      <c r="A13" s="2" t="s">
        <v>780</v>
      </c>
      <c r="B13" s="2" t="s">
        <v>781</v>
      </c>
      <c r="C13" s="2" t="s">
        <v>782</v>
      </c>
      <c r="D13" s="3" t="s">
        <v>783</v>
      </c>
      <c r="E13" s="3" t="s">
        <v>13</v>
      </c>
      <c r="F13" s="3" t="s">
        <v>756</v>
      </c>
      <c r="G13" s="3">
        <v>9002016949</v>
      </c>
      <c r="H13" s="1" t="str">
        <f t="shared" si="0"/>
        <v>CC-13   BGEO</v>
      </c>
      <c r="I13" s="1" t="str">
        <f t="shared" si="1"/>
        <v>GEO</v>
      </c>
      <c r="J13" s="1">
        <v>7.42</v>
      </c>
      <c r="K13" s="1">
        <f t="shared" si="2"/>
        <v>74.2</v>
      </c>
    </row>
    <row r="14" spans="1:20" s="1" customFormat="1" ht="49.5" customHeight="1" x14ac:dyDescent="0.3">
      <c r="A14" s="2" t="s">
        <v>784</v>
      </c>
      <c r="B14" s="2" t="s">
        <v>785</v>
      </c>
      <c r="C14" s="2" t="s">
        <v>786</v>
      </c>
      <c r="D14" s="3" t="s">
        <v>787</v>
      </c>
      <c r="E14" s="3" t="s">
        <v>40</v>
      </c>
      <c r="F14" s="3" t="s">
        <v>756</v>
      </c>
      <c r="G14" s="3">
        <v>9382014213</v>
      </c>
      <c r="H14" s="1" t="str">
        <f t="shared" si="0"/>
        <v>CC-13   BGEO</v>
      </c>
      <c r="I14" s="1" t="str">
        <f t="shared" si="1"/>
        <v>GEO</v>
      </c>
      <c r="J14" s="1">
        <v>7.66</v>
      </c>
      <c r="K14" s="1">
        <f t="shared" si="2"/>
        <v>76.599999999999994</v>
      </c>
    </row>
    <row r="15" spans="1:20" s="1" customFormat="1" ht="49.5" customHeight="1" x14ac:dyDescent="0.3">
      <c r="A15" s="2" t="s">
        <v>788</v>
      </c>
      <c r="B15" s="2" t="s">
        <v>789</v>
      </c>
      <c r="C15" s="2" t="s">
        <v>790</v>
      </c>
      <c r="D15" s="3" t="s">
        <v>791</v>
      </c>
      <c r="E15" s="3" t="s">
        <v>40</v>
      </c>
      <c r="F15" s="3" t="s">
        <v>756</v>
      </c>
      <c r="G15" s="3">
        <v>7001412591</v>
      </c>
      <c r="H15" s="1" t="str">
        <f t="shared" si="0"/>
        <v>CC-13   BGEO</v>
      </c>
      <c r="I15" s="1" t="str">
        <f t="shared" si="1"/>
        <v>GEO</v>
      </c>
      <c r="J15" s="1">
        <v>7.66</v>
      </c>
      <c r="K15" s="1">
        <f t="shared" si="2"/>
        <v>76.599999999999994</v>
      </c>
    </row>
    <row r="16" spans="1:20" s="1" customFormat="1" ht="49.5" customHeight="1" x14ac:dyDescent="0.3">
      <c r="A16" s="2" t="s">
        <v>792</v>
      </c>
      <c r="B16" s="2" t="s">
        <v>793</v>
      </c>
      <c r="C16" s="2" t="s">
        <v>794</v>
      </c>
      <c r="D16" s="3" t="s">
        <v>795</v>
      </c>
      <c r="E16" s="3" t="s">
        <v>40</v>
      </c>
      <c r="F16" s="3" t="s">
        <v>756</v>
      </c>
      <c r="G16" s="3">
        <v>6295454428</v>
      </c>
      <c r="H16" s="1" t="str">
        <f t="shared" si="0"/>
        <v>CC-13   BGEO</v>
      </c>
      <c r="I16" s="1" t="str">
        <f t="shared" si="1"/>
        <v>GEO</v>
      </c>
      <c r="J16" s="1">
        <v>7.97</v>
      </c>
      <c r="K16" s="1">
        <f t="shared" si="2"/>
        <v>79.7</v>
      </c>
    </row>
    <row r="17" spans="1:11" s="1" customFormat="1" ht="49.5" customHeight="1" x14ac:dyDescent="0.3">
      <c r="A17" s="2" t="s">
        <v>796</v>
      </c>
      <c r="B17" s="2" t="s">
        <v>797</v>
      </c>
      <c r="C17" s="2" t="s">
        <v>798</v>
      </c>
      <c r="D17" s="3" t="s">
        <v>799</v>
      </c>
      <c r="E17" s="3" t="s">
        <v>13</v>
      </c>
      <c r="F17" s="3" t="s">
        <v>756</v>
      </c>
      <c r="G17" s="3">
        <v>9679605817</v>
      </c>
      <c r="H17" s="1" t="str">
        <f t="shared" si="0"/>
        <v>CC-13   BGEO</v>
      </c>
      <c r="I17" s="1" t="str">
        <f t="shared" si="1"/>
        <v>GEO</v>
      </c>
      <c r="J17" s="1">
        <v>7.97</v>
      </c>
      <c r="K17" s="1">
        <f t="shared" si="2"/>
        <v>79.7</v>
      </c>
    </row>
    <row r="18" spans="1:11" s="1" customFormat="1" ht="49.5" customHeight="1" x14ac:dyDescent="0.3">
      <c r="A18" s="2" t="s">
        <v>800</v>
      </c>
      <c r="B18" s="2" t="s">
        <v>801</v>
      </c>
      <c r="C18" s="2" t="s">
        <v>802</v>
      </c>
      <c r="D18" s="3" t="s">
        <v>803</v>
      </c>
      <c r="E18" s="3" t="s">
        <v>13</v>
      </c>
      <c r="F18" s="3" t="s">
        <v>756</v>
      </c>
      <c r="G18" s="3">
        <v>9933029392</v>
      </c>
      <c r="H18" s="1" t="str">
        <f t="shared" si="0"/>
        <v>CC-13   BGEO</v>
      </c>
      <c r="I18" s="1" t="str">
        <f t="shared" si="1"/>
        <v>GEO</v>
      </c>
      <c r="J18" s="1">
        <v>7.99</v>
      </c>
      <c r="K18" s="1">
        <f t="shared" si="2"/>
        <v>79.900000000000006</v>
      </c>
    </row>
    <row r="19" spans="1:11" s="1" customFormat="1" ht="49.5" customHeight="1" x14ac:dyDescent="0.3">
      <c r="A19" s="2" t="s">
        <v>804</v>
      </c>
      <c r="B19" s="2" t="s">
        <v>805</v>
      </c>
      <c r="C19" s="2" t="s">
        <v>806</v>
      </c>
      <c r="D19" s="3" t="s">
        <v>807</v>
      </c>
      <c r="E19" s="3" t="s">
        <v>40</v>
      </c>
      <c r="F19" s="3" t="s">
        <v>756</v>
      </c>
      <c r="G19" s="3">
        <v>7029564992</v>
      </c>
      <c r="H19" s="1" t="str">
        <f t="shared" si="0"/>
        <v>CC-13   BGEO</v>
      </c>
      <c r="I19" s="1" t="str">
        <f t="shared" si="1"/>
        <v>GEO</v>
      </c>
      <c r="J19" s="1">
        <v>8.15</v>
      </c>
      <c r="K19" s="1">
        <f t="shared" si="2"/>
        <v>81.5</v>
      </c>
    </row>
    <row r="20" spans="1:11" s="1" customFormat="1" ht="49.5" customHeight="1" x14ac:dyDescent="0.3">
      <c r="A20" s="2" t="s">
        <v>808</v>
      </c>
      <c r="B20" s="2" t="s">
        <v>809</v>
      </c>
      <c r="C20" s="2" t="s">
        <v>810</v>
      </c>
      <c r="D20" s="3" t="s">
        <v>811</v>
      </c>
      <c r="E20" s="3" t="s">
        <v>13</v>
      </c>
      <c r="F20" s="3" t="s">
        <v>756</v>
      </c>
      <c r="G20" s="3">
        <v>8670499501</v>
      </c>
      <c r="H20" s="1" t="str">
        <f t="shared" si="0"/>
        <v>CC-13   BGEO</v>
      </c>
      <c r="I20" s="1" t="str">
        <f t="shared" si="1"/>
        <v>GEO</v>
      </c>
      <c r="J20" s="1">
        <v>8.41</v>
      </c>
      <c r="K20" s="1">
        <f t="shared" si="2"/>
        <v>84.1</v>
      </c>
    </row>
  </sheetData>
  <mergeCells count="3">
    <mergeCell ref="A4:K4"/>
    <mergeCell ref="A1:K2"/>
    <mergeCell ref="A3:K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tabSelected="1" zoomScale="95" zoomScaleNormal="95" workbookViewId="0">
      <selection activeCell="L7" sqref="L7"/>
    </sheetView>
  </sheetViews>
  <sheetFormatPr defaultColWidth="11.6640625" defaultRowHeight="14.4" x14ac:dyDescent="0.3"/>
  <cols>
    <col min="6" max="8" width="11.5546875" hidden="1" customWidth="1"/>
    <col min="14" max="14" width="21.44140625" customWidth="1"/>
    <col min="15" max="15" width="14.33203125" customWidth="1"/>
    <col min="16" max="19" width="13.21875" customWidth="1"/>
  </cols>
  <sheetData>
    <row r="1" spans="1:20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20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20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20" ht="18" x14ac:dyDescent="0.35">
      <c r="A4" s="32" t="s">
        <v>823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20" s="27" customFormat="1" ht="43.2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/>
      <c r="I5" s="7" t="s">
        <v>205</v>
      </c>
      <c r="J5" s="7" t="s">
        <v>7</v>
      </c>
      <c r="K5" s="20" t="s">
        <v>8</v>
      </c>
    </row>
    <row r="6" spans="1:20" s="1" customFormat="1" ht="49.5" customHeight="1" x14ac:dyDescent="0.3">
      <c r="A6" s="2" t="s">
        <v>206</v>
      </c>
      <c r="B6" s="2" t="s">
        <v>207</v>
      </c>
      <c r="C6" s="2" t="s">
        <v>208</v>
      </c>
      <c r="D6" s="3" t="s">
        <v>209</v>
      </c>
      <c r="E6" s="3" t="s">
        <v>40</v>
      </c>
      <c r="F6" s="3" t="s">
        <v>210</v>
      </c>
      <c r="G6" s="3">
        <v>8637364219</v>
      </c>
      <c r="H6" s="1" t="str">
        <f t="shared" ref="H6:H22" si="0">LEFT(F6,12)</f>
        <v>CC-13   BMTM</v>
      </c>
      <c r="I6" s="1" t="str">
        <f t="shared" ref="I6:I22" si="1">RIGHT(H6,3)</f>
        <v>MTM</v>
      </c>
      <c r="J6" s="1">
        <v>6.39</v>
      </c>
      <c r="K6" s="1">
        <f t="shared" ref="K6:K22" si="2">IF(J6="X","FAILED",J6*10)</f>
        <v>63.9</v>
      </c>
      <c r="N6" s="10" t="s">
        <v>15</v>
      </c>
      <c r="O6" s="10" t="s">
        <v>16</v>
      </c>
      <c r="P6" s="10" t="s">
        <v>17</v>
      </c>
      <c r="Q6" s="10" t="s">
        <v>18</v>
      </c>
      <c r="R6" s="10" t="s">
        <v>19</v>
      </c>
      <c r="S6" s="10" t="s">
        <v>20</v>
      </c>
      <c r="T6" s="10" t="s">
        <v>211</v>
      </c>
    </row>
    <row r="7" spans="1:20" s="1" customFormat="1" ht="49.5" customHeight="1" x14ac:dyDescent="0.3">
      <c r="A7" s="2" t="s">
        <v>212</v>
      </c>
      <c r="B7" s="2" t="s">
        <v>213</v>
      </c>
      <c r="C7" s="2" t="s">
        <v>214</v>
      </c>
      <c r="D7" s="3" t="s">
        <v>215</v>
      </c>
      <c r="E7" s="3" t="s">
        <v>40</v>
      </c>
      <c r="F7" s="3" t="s">
        <v>210</v>
      </c>
      <c r="G7" s="3">
        <v>9382143019</v>
      </c>
      <c r="H7" s="1" t="str">
        <f t="shared" si="0"/>
        <v>CC-13   BMTM</v>
      </c>
      <c r="I7" s="1" t="str">
        <f t="shared" si="1"/>
        <v>MTM</v>
      </c>
      <c r="J7" s="1">
        <v>7</v>
      </c>
      <c r="K7" s="1">
        <f t="shared" si="2"/>
        <v>70</v>
      </c>
      <c r="N7" s="10" t="s">
        <v>26</v>
      </c>
      <c r="O7" s="10">
        <f>COUNTIFS(J6:J500, "&gt;=9.01", J6:J500, "&lt;=10")</f>
        <v>0</v>
      </c>
      <c r="P7" s="10">
        <f>COUNTIFS(J6:J500, "&gt;=8.01", J6:J500, "&lt;=9")</f>
        <v>2</v>
      </c>
      <c r="Q7" s="10">
        <f>COUNTIFS(J6:J500, "&gt;=7.01", J6:J500, "&lt;=8")</f>
        <v>13</v>
      </c>
      <c r="R7" s="10">
        <f>COUNTIFS(J6:J500, "&gt;=6.01", J6:J500, "&lt;=7")</f>
        <v>2</v>
      </c>
      <c r="S7" s="10">
        <f>COUNTIFS(J6:J500, "&gt;=5.01", J6:J500, "&lt;=6")</f>
        <v>0</v>
      </c>
      <c r="T7" s="10">
        <f>SUM(O7:S7)</f>
        <v>17</v>
      </c>
    </row>
    <row r="8" spans="1:20" s="1" customFormat="1" ht="49.5" customHeight="1" x14ac:dyDescent="0.3">
      <c r="A8" s="2" t="s">
        <v>216</v>
      </c>
      <c r="B8" s="2" t="s">
        <v>217</v>
      </c>
      <c r="C8" s="2" t="s">
        <v>218</v>
      </c>
      <c r="D8" s="3" t="s">
        <v>219</v>
      </c>
      <c r="E8" s="3" t="s">
        <v>40</v>
      </c>
      <c r="F8" s="3" t="s">
        <v>210</v>
      </c>
      <c r="G8" s="3">
        <v>8617359678</v>
      </c>
      <c r="H8" s="1" t="str">
        <f t="shared" si="0"/>
        <v>CC-13   BMTM</v>
      </c>
      <c r="I8" s="1" t="str">
        <f t="shared" si="1"/>
        <v>MTM</v>
      </c>
      <c r="J8" s="1">
        <v>7.01</v>
      </c>
      <c r="K8" s="1">
        <f t="shared" si="2"/>
        <v>70.099999999999994</v>
      </c>
    </row>
    <row r="9" spans="1:20" s="1" customFormat="1" ht="49.5" customHeight="1" x14ac:dyDescent="0.3">
      <c r="A9" s="2" t="s">
        <v>220</v>
      </c>
      <c r="B9" s="2" t="s">
        <v>221</v>
      </c>
      <c r="C9" s="2" t="s">
        <v>222</v>
      </c>
      <c r="D9" s="3" t="s">
        <v>223</v>
      </c>
      <c r="E9" s="3" t="s">
        <v>40</v>
      </c>
      <c r="F9" s="3" t="s">
        <v>210</v>
      </c>
      <c r="G9" s="3">
        <v>7547909773</v>
      </c>
      <c r="H9" s="1" t="str">
        <f t="shared" si="0"/>
        <v>CC-13   BMTM</v>
      </c>
      <c r="I9" s="1" t="str">
        <f t="shared" si="1"/>
        <v>MTM</v>
      </c>
      <c r="J9" s="1">
        <v>7.03</v>
      </c>
      <c r="K9" s="1">
        <f t="shared" si="2"/>
        <v>70.3</v>
      </c>
    </row>
    <row r="10" spans="1:20" s="1" customFormat="1" ht="49.5" customHeight="1" x14ac:dyDescent="0.3">
      <c r="A10" s="2" t="s">
        <v>224</v>
      </c>
      <c r="B10" s="2" t="s">
        <v>225</v>
      </c>
      <c r="C10" s="2" t="s">
        <v>226</v>
      </c>
      <c r="D10" s="3" t="s">
        <v>227</v>
      </c>
      <c r="E10" s="3" t="s">
        <v>40</v>
      </c>
      <c r="F10" s="3" t="s">
        <v>210</v>
      </c>
      <c r="G10" s="3">
        <v>9775728567</v>
      </c>
      <c r="H10" s="1" t="str">
        <f t="shared" si="0"/>
        <v>CC-13   BMTM</v>
      </c>
      <c r="I10" s="1" t="str">
        <f t="shared" si="1"/>
        <v>MTM</v>
      </c>
      <c r="J10" s="1">
        <v>7.08</v>
      </c>
      <c r="K10" s="1">
        <f t="shared" si="2"/>
        <v>70.8</v>
      </c>
    </row>
    <row r="11" spans="1:20" s="1" customFormat="1" ht="49.5" customHeight="1" x14ac:dyDescent="0.3">
      <c r="A11" s="2" t="s">
        <v>228</v>
      </c>
      <c r="B11" s="2" t="s">
        <v>229</v>
      </c>
      <c r="C11" s="2" t="s">
        <v>230</v>
      </c>
      <c r="D11" s="3" t="s">
        <v>231</v>
      </c>
      <c r="E11" s="3" t="s">
        <v>40</v>
      </c>
      <c r="F11" s="3" t="s">
        <v>210</v>
      </c>
      <c r="G11" s="3">
        <v>8945849197</v>
      </c>
      <c r="H11" s="1" t="str">
        <f t="shared" si="0"/>
        <v>CC-13   BMTM</v>
      </c>
      <c r="I11" s="1" t="str">
        <f t="shared" si="1"/>
        <v>MTM</v>
      </c>
      <c r="J11" s="1">
        <v>7.11</v>
      </c>
      <c r="K11" s="1">
        <f t="shared" si="2"/>
        <v>71.100000000000009</v>
      </c>
    </row>
    <row r="12" spans="1:20" s="1" customFormat="1" ht="49.5" customHeight="1" x14ac:dyDescent="0.3">
      <c r="A12" s="2" t="s">
        <v>232</v>
      </c>
      <c r="B12" s="2" t="s">
        <v>233</v>
      </c>
      <c r="C12" s="2" t="s">
        <v>234</v>
      </c>
      <c r="D12" s="3" t="s">
        <v>235</v>
      </c>
      <c r="E12" s="3" t="s">
        <v>40</v>
      </c>
      <c r="F12" s="3" t="s">
        <v>210</v>
      </c>
      <c r="G12" s="3">
        <v>9800166977</v>
      </c>
      <c r="H12" s="1" t="str">
        <f t="shared" si="0"/>
        <v>CC-13   BMTM</v>
      </c>
      <c r="I12" s="1" t="str">
        <f t="shared" si="1"/>
        <v>MTM</v>
      </c>
      <c r="J12" s="1">
        <v>7.15</v>
      </c>
      <c r="K12" s="1">
        <f t="shared" si="2"/>
        <v>71.5</v>
      </c>
    </row>
    <row r="13" spans="1:20" s="1" customFormat="1" ht="49.5" customHeight="1" x14ac:dyDescent="0.3">
      <c r="A13" s="2" t="s">
        <v>236</v>
      </c>
      <c r="B13" s="2" t="s">
        <v>237</v>
      </c>
      <c r="C13" s="2" t="s">
        <v>238</v>
      </c>
      <c r="D13" s="3" t="s">
        <v>239</v>
      </c>
      <c r="E13" s="3" t="s">
        <v>40</v>
      </c>
      <c r="F13" s="3" t="s">
        <v>210</v>
      </c>
      <c r="G13" s="3">
        <v>7001948908</v>
      </c>
      <c r="H13" s="1" t="str">
        <f t="shared" si="0"/>
        <v>CC-13   BMTM</v>
      </c>
      <c r="I13" s="1" t="str">
        <f t="shared" si="1"/>
        <v>MTM</v>
      </c>
      <c r="J13" s="1">
        <v>7.21</v>
      </c>
      <c r="K13" s="1">
        <f t="shared" si="2"/>
        <v>72.099999999999994</v>
      </c>
    </row>
    <row r="14" spans="1:20" s="1" customFormat="1" ht="49.5" customHeight="1" x14ac:dyDescent="0.3">
      <c r="A14" s="2" t="s">
        <v>240</v>
      </c>
      <c r="B14" s="2" t="s">
        <v>241</v>
      </c>
      <c r="C14" s="2" t="s">
        <v>242</v>
      </c>
      <c r="D14" s="3" t="s">
        <v>243</v>
      </c>
      <c r="E14" s="3" t="s">
        <v>40</v>
      </c>
      <c r="F14" s="3" t="s">
        <v>210</v>
      </c>
      <c r="G14" s="3">
        <v>8617643096</v>
      </c>
      <c r="H14" s="1" t="str">
        <f t="shared" si="0"/>
        <v>CC-13   BMTM</v>
      </c>
      <c r="I14" s="1" t="str">
        <f t="shared" si="1"/>
        <v>MTM</v>
      </c>
      <c r="J14" s="1">
        <v>7.23</v>
      </c>
      <c r="K14" s="1">
        <f t="shared" si="2"/>
        <v>72.300000000000011</v>
      </c>
    </row>
    <row r="15" spans="1:20" s="1" customFormat="1" ht="49.5" customHeight="1" x14ac:dyDescent="0.3">
      <c r="A15" s="2" t="s">
        <v>244</v>
      </c>
      <c r="B15" s="2" t="s">
        <v>245</v>
      </c>
      <c r="C15" s="2" t="s">
        <v>246</v>
      </c>
      <c r="D15" s="3" t="s">
        <v>247</v>
      </c>
      <c r="E15" s="3" t="s">
        <v>40</v>
      </c>
      <c r="F15" s="3" t="s">
        <v>210</v>
      </c>
      <c r="G15" s="3">
        <v>9064074128</v>
      </c>
      <c r="H15" s="1" t="str">
        <f t="shared" si="0"/>
        <v>CC-13   BMTM</v>
      </c>
      <c r="I15" s="1" t="str">
        <f t="shared" si="1"/>
        <v>MTM</v>
      </c>
      <c r="J15" s="1">
        <v>7.42</v>
      </c>
      <c r="K15" s="1">
        <f t="shared" si="2"/>
        <v>74.2</v>
      </c>
    </row>
    <row r="16" spans="1:20" s="1" customFormat="1" ht="49.5" customHeight="1" x14ac:dyDescent="0.3">
      <c r="A16" s="2" t="s">
        <v>248</v>
      </c>
      <c r="B16" s="2" t="s">
        <v>249</v>
      </c>
      <c r="C16" s="2" t="s">
        <v>250</v>
      </c>
      <c r="D16" s="3" t="s">
        <v>251</v>
      </c>
      <c r="E16" s="3" t="s">
        <v>40</v>
      </c>
      <c r="F16" s="3" t="s">
        <v>210</v>
      </c>
      <c r="G16" s="3">
        <v>8372928497</v>
      </c>
      <c r="H16" s="1" t="str">
        <f t="shared" si="0"/>
        <v>CC-13   BMTM</v>
      </c>
      <c r="I16" s="1" t="str">
        <f t="shared" si="1"/>
        <v>MTM</v>
      </c>
      <c r="J16" s="1">
        <v>7.46</v>
      </c>
      <c r="K16" s="1">
        <f t="shared" si="2"/>
        <v>74.599999999999994</v>
      </c>
    </row>
    <row r="17" spans="1:11" s="1" customFormat="1" ht="49.5" customHeight="1" x14ac:dyDescent="0.3">
      <c r="A17" s="2" t="s">
        <v>252</v>
      </c>
      <c r="B17" s="2" t="s">
        <v>253</v>
      </c>
      <c r="C17" s="2" t="s">
        <v>254</v>
      </c>
      <c r="D17" s="3" t="s">
        <v>255</v>
      </c>
      <c r="E17" s="3" t="s">
        <v>40</v>
      </c>
      <c r="F17" s="3" t="s">
        <v>210</v>
      </c>
      <c r="G17" s="3">
        <v>9800835609</v>
      </c>
      <c r="H17" s="1" t="str">
        <f t="shared" si="0"/>
        <v>CC-13   BMTM</v>
      </c>
      <c r="I17" s="1" t="str">
        <f t="shared" si="1"/>
        <v>MTM</v>
      </c>
      <c r="J17" s="1">
        <v>7.66</v>
      </c>
      <c r="K17" s="1">
        <f t="shared" si="2"/>
        <v>76.599999999999994</v>
      </c>
    </row>
    <row r="18" spans="1:11" s="1" customFormat="1" ht="49.5" customHeight="1" x14ac:dyDescent="0.3">
      <c r="A18" s="2" t="s">
        <v>256</v>
      </c>
      <c r="B18" s="2" t="s">
        <v>257</v>
      </c>
      <c r="C18" s="2" t="s">
        <v>258</v>
      </c>
      <c r="D18" s="3" t="s">
        <v>259</v>
      </c>
      <c r="E18" s="3" t="s">
        <v>40</v>
      </c>
      <c r="F18" s="3" t="s">
        <v>210</v>
      </c>
      <c r="G18" s="3">
        <v>9382135741</v>
      </c>
      <c r="H18" s="1" t="str">
        <f t="shared" si="0"/>
        <v>CC-13   BMTM</v>
      </c>
      <c r="I18" s="1" t="str">
        <f t="shared" si="1"/>
        <v>MTM</v>
      </c>
      <c r="J18" s="1">
        <v>7.68</v>
      </c>
      <c r="K18" s="1">
        <f t="shared" si="2"/>
        <v>76.8</v>
      </c>
    </row>
    <row r="19" spans="1:11" s="1" customFormat="1" ht="49.5" customHeight="1" x14ac:dyDescent="0.3">
      <c r="A19" s="2" t="s">
        <v>260</v>
      </c>
      <c r="B19" s="2" t="s">
        <v>261</v>
      </c>
      <c r="C19" s="2" t="s">
        <v>262</v>
      </c>
      <c r="D19" s="3" t="s">
        <v>263</v>
      </c>
      <c r="E19" s="3" t="s">
        <v>40</v>
      </c>
      <c r="F19" s="3" t="s">
        <v>210</v>
      </c>
      <c r="G19" s="3">
        <v>9679955057</v>
      </c>
      <c r="H19" s="1" t="str">
        <f t="shared" si="0"/>
        <v>CC-13   BMTM</v>
      </c>
      <c r="I19" s="1" t="str">
        <f t="shared" si="1"/>
        <v>MTM</v>
      </c>
      <c r="J19" s="1">
        <v>7.83</v>
      </c>
      <c r="K19" s="1">
        <f t="shared" si="2"/>
        <v>78.3</v>
      </c>
    </row>
    <row r="20" spans="1:11" s="1" customFormat="1" ht="49.5" customHeight="1" x14ac:dyDescent="0.3">
      <c r="A20" s="2" t="s">
        <v>264</v>
      </c>
      <c r="B20" s="2" t="s">
        <v>265</v>
      </c>
      <c r="C20" s="2" t="s">
        <v>266</v>
      </c>
      <c r="D20" s="3" t="s">
        <v>267</v>
      </c>
      <c r="E20" s="3" t="s">
        <v>40</v>
      </c>
      <c r="F20" s="3" t="s">
        <v>210</v>
      </c>
      <c r="G20" s="3">
        <v>8210674240</v>
      </c>
      <c r="H20" s="1" t="str">
        <f t="shared" si="0"/>
        <v>CC-13   BMTM</v>
      </c>
      <c r="I20" s="1" t="str">
        <f t="shared" si="1"/>
        <v>MTM</v>
      </c>
      <c r="J20" s="1">
        <v>7.86</v>
      </c>
      <c r="K20" s="1">
        <f t="shared" si="2"/>
        <v>78.600000000000009</v>
      </c>
    </row>
    <row r="21" spans="1:11" s="1" customFormat="1" ht="49.5" customHeight="1" x14ac:dyDescent="0.3">
      <c r="A21" s="2" t="s">
        <v>268</v>
      </c>
      <c r="B21" s="2" t="s">
        <v>269</v>
      </c>
      <c r="C21" s="2" t="s">
        <v>270</v>
      </c>
      <c r="D21" s="3" t="s">
        <v>271</v>
      </c>
      <c r="E21" s="3" t="s">
        <v>40</v>
      </c>
      <c r="F21" s="3" t="s">
        <v>210</v>
      </c>
      <c r="G21" s="3">
        <v>8167832348</v>
      </c>
      <c r="H21" s="1" t="str">
        <f t="shared" si="0"/>
        <v>CC-13   BMTM</v>
      </c>
      <c r="I21" s="1" t="str">
        <f t="shared" si="1"/>
        <v>MTM</v>
      </c>
      <c r="J21" s="1">
        <v>8.39</v>
      </c>
      <c r="K21" s="1">
        <f t="shared" si="2"/>
        <v>83.9</v>
      </c>
    </row>
    <row r="22" spans="1:11" s="1" customFormat="1" ht="49.5" customHeight="1" x14ac:dyDescent="0.3">
      <c r="A22" s="2" t="s">
        <v>272</v>
      </c>
      <c r="B22" s="2" t="s">
        <v>273</v>
      </c>
      <c r="C22" s="2" t="s">
        <v>274</v>
      </c>
      <c r="D22" s="3" t="s">
        <v>275</v>
      </c>
      <c r="E22" s="3" t="s">
        <v>40</v>
      </c>
      <c r="F22" s="3" t="s">
        <v>210</v>
      </c>
      <c r="G22" s="3">
        <v>7501334217</v>
      </c>
      <c r="H22" s="1" t="str">
        <f t="shared" si="0"/>
        <v>CC-13   BMTM</v>
      </c>
      <c r="I22" s="1" t="str">
        <f t="shared" si="1"/>
        <v>MTM</v>
      </c>
      <c r="J22" s="1">
        <v>8.44</v>
      </c>
      <c r="K22" s="1">
        <f t="shared" si="2"/>
        <v>84.399999999999991</v>
      </c>
    </row>
  </sheetData>
  <mergeCells count="3">
    <mergeCell ref="A4:K4"/>
    <mergeCell ref="A1:K2"/>
    <mergeCell ref="A3:K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6" max="8" width="11.5546875" hidden="1" customWidth="1"/>
    <col min="16" max="16" width="17.88671875" customWidth="1"/>
    <col min="17" max="17" width="14.33203125" customWidth="1"/>
    <col min="18" max="21" width="13.21875" customWidth="1"/>
  </cols>
  <sheetData>
    <row r="1" spans="1:22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22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22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22" ht="18" x14ac:dyDescent="0.35">
      <c r="A4" s="32" t="s">
        <v>822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22" s="27" customFormat="1" ht="43.2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/>
      <c r="I5" s="7" t="s">
        <v>205</v>
      </c>
      <c r="J5" s="7" t="s">
        <v>7</v>
      </c>
      <c r="K5" s="20" t="s">
        <v>8</v>
      </c>
    </row>
    <row r="6" spans="1:22" s="1" customFormat="1" ht="49.5" customHeight="1" x14ac:dyDescent="0.3">
      <c r="A6" s="2" t="s">
        <v>276</v>
      </c>
      <c r="B6" s="2" t="s">
        <v>277</v>
      </c>
      <c r="C6" s="2" t="s">
        <v>278</v>
      </c>
      <c r="D6" s="3" t="s">
        <v>279</v>
      </c>
      <c r="E6" s="3" t="s">
        <v>40</v>
      </c>
      <c r="F6" s="3" t="s">
        <v>280</v>
      </c>
      <c r="G6" s="3">
        <v>8617514500</v>
      </c>
      <c r="H6" s="1" t="str">
        <f t="shared" ref="H6:H13" si="0">LEFT(F6,12)</f>
        <v>CC-13   BCEM</v>
      </c>
      <c r="I6" s="1" t="str">
        <f t="shared" ref="I6:I13" si="1">RIGHT(H6,3)</f>
        <v>CEM</v>
      </c>
      <c r="J6" s="1">
        <v>6.17</v>
      </c>
      <c r="K6" s="1">
        <f t="shared" ref="K6:K13" si="2">IF(J6="X","FAILED",J6*10)</f>
        <v>61.7</v>
      </c>
      <c r="P6" s="10" t="s">
        <v>15</v>
      </c>
      <c r="Q6" s="10" t="s">
        <v>16</v>
      </c>
      <c r="R6" s="10" t="s">
        <v>17</v>
      </c>
      <c r="S6" s="10" t="s">
        <v>18</v>
      </c>
      <c r="T6" s="10" t="s">
        <v>19</v>
      </c>
      <c r="U6" s="10" t="s">
        <v>20</v>
      </c>
      <c r="V6" s="10" t="s">
        <v>211</v>
      </c>
    </row>
    <row r="7" spans="1:22" s="1" customFormat="1" ht="49.5" customHeight="1" x14ac:dyDescent="0.3">
      <c r="A7" s="2" t="s">
        <v>281</v>
      </c>
      <c r="B7" s="2" t="s">
        <v>282</v>
      </c>
      <c r="C7" s="2" t="s">
        <v>283</v>
      </c>
      <c r="D7" s="3" t="s">
        <v>284</v>
      </c>
      <c r="E7" s="3" t="s">
        <v>40</v>
      </c>
      <c r="F7" s="3" t="s">
        <v>280</v>
      </c>
      <c r="G7" s="3">
        <v>7384285667</v>
      </c>
      <c r="H7" s="1" t="str">
        <f t="shared" si="0"/>
        <v>CC-13   BCEM</v>
      </c>
      <c r="I7" s="1" t="str">
        <f t="shared" si="1"/>
        <v>CEM</v>
      </c>
      <c r="J7" s="1">
        <v>6.3</v>
      </c>
      <c r="K7" s="1">
        <f t="shared" si="2"/>
        <v>63</v>
      </c>
      <c r="P7" s="10" t="s">
        <v>26</v>
      </c>
      <c r="Q7" s="10">
        <f>COUNTIFS(J6:J500, "&gt;=9.01", J6:J500, "&lt;=10")</f>
        <v>0</v>
      </c>
      <c r="R7" s="10">
        <f>COUNTIFS(J6:J500, "&gt;=8.01", J6:J500, "&lt;=9")</f>
        <v>0</v>
      </c>
      <c r="S7" s="10">
        <f>COUNTIFS(J6:J500, "&gt;=7.01", J6:J500, "&lt;=8")</f>
        <v>4</v>
      </c>
      <c r="T7" s="10">
        <f>COUNTIFS(J6:J500, "&gt;=6.01", J6:J500, "&lt;=7")</f>
        <v>4</v>
      </c>
      <c r="U7" s="10">
        <f>COUNTIFS(J6:J500, "&gt;=5.01", J6:J500, "&lt;=6")</f>
        <v>0</v>
      </c>
      <c r="V7" s="10">
        <f>SUM(Q7:U7)</f>
        <v>8</v>
      </c>
    </row>
    <row r="8" spans="1:22" s="1" customFormat="1" ht="49.5" customHeight="1" x14ac:dyDescent="0.3">
      <c r="A8" s="2" t="s">
        <v>285</v>
      </c>
      <c r="B8" s="2" t="s">
        <v>286</v>
      </c>
      <c r="C8" s="2" t="s">
        <v>287</v>
      </c>
      <c r="D8" s="3" t="s">
        <v>288</v>
      </c>
      <c r="E8" s="3" t="s">
        <v>40</v>
      </c>
      <c r="F8" s="3" t="s">
        <v>280</v>
      </c>
      <c r="G8" s="3">
        <v>7797004039</v>
      </c>
      <c r="H8" s="1" t="str">
        <f t="shared" si="0"/>
        <v>CC-13   BCEM</v>
      </c>
      <c r="I8" s="1" t="str">
        <f t="shared" si="1"/>
        <v>CEM</v>
      </c>
      <c r="J8" s="1">
        <v>6.66</v>
      </c>
      <c r="K8" s="1">
        <f t="shared" si="2"/>
        <v>66.599999999999994</v>
      </c>
    </row>
    <row r="9" spans="1:22" s="1" customFormat="1" ht="49.5" customHeight="1" x14ac:dyDescent="0.3">
      <c r="A9" s="2" t="s">
        <v>289</v>
      </c>
      <c r="B9" s="2" t="s">
        <v>290</v>
      </c>
      <c r="C9" s="2" t="s">
        <v>291</v>
      </c>
      <c r="D9" s="3" t="s">
        <v>292</v>
      </c>
      <c r="E9" s="3" t="s">
        <v>13</v>
      </c>
      <c r="F9" s="3" t="s">
        <v>280</v>
      </c>
      <c r="G9" s="3">
        <v>6297526614</v>
      </c>
      <c r="H9" s="1" t="str">
        <f t="shared" si="0"/>
        <v>CC-13   BCEM</v>
      </c>
      <c r="I9" s="1" t="str">
        <f t="shared" si="1"/>
        <v>CEM</v>
      </c>
      <c r="J9" s="1">
        <v>6.89</v>
      </c>
      <c r="K9" s="1">
        <f t="shared" si="2"/>
        <v>68.899999999999991</v>
      </c>
    </row>
    <row r="10" spans="1:22" s="1" customFormat="1" ht="49.5" customHeight="1" x14ac:dyDescent="0.3">
      <c r="A10" s="2" t="s">
        <v>293</v>
      </c>
      <c r="B10" s="2" t="s">
        <v>294</v>
      </c>
      <c r="C10" s="2" t="s">
        <v>295</v>
      </c>
      <c r="D10" s="3" t="s">
        <v>296</v>
      </c>
      <c r="E10" s="3" t="s">
        <v>40</v>
      </c>
      <c r="F10" s="3" t="s">
        <v>280</v>
      </c>
      <c r="G10" s="3">
        <v>8637899483</v>
      </c>
      <c r="H10" s="1" t="str">
        <f t="shared" si="0"/>
        <v>CC-13   BCEM</v>
      </c>
      <c r="I10" s="1" t="str">
        <f t="shared" si="1"/>
        <v>CEM</v>
      </c>
      <c r="J10" s="1">
        <v>7.24</v>
      </c>
      <c r="K10" s="1">
        <f t="shared" si="2"/>
        <v>72.400000000000006</v>
      </c>
    </row>
    <row r="11" spans="1:22" s="1" customFormat="1" ht="49.5" customHeight="1" x14ac:dyDescent="0.3">
      <c r="A11" s="2" t="s">
        <v>297</v>
      </c>
      <c r="B11" s="2" t="s">
        <v>298</v>
      </c>
      <c r="C11" s="2" t="s">
        <v>299</v>
      </c>
      <c r="D11" s="3" t="s">
        <v>300</v>
      </c>
      <c r="E11" s="3" t="s">
        <v>40</v>
      </c>
      <c r="F11" s="3" t="s">
        <v>280</v>
      </c>
      <c r="G11" s="3">
        <v>8293064897</v>
      </c>
      <c r="H11" s="1" t="str">
        <f t="shared" si="0"/>
        <v>CC-13   BCEM</v>
      </c>
      <c r="I11" s="1" t="str">
        <f t="shared" si="1"/>
        <v>CEM</v>
      </c>
      <c r="J11" s="1">
        <v>7.25</v>
      </c>
      <c r="K11" s="1">
        <f t="shared" si="2"/>
        <v>72.5</v>
      </c>
    </row>
    <row r="12" spans="1:22" s="1" customFormat="1" ht="49.5" customHeight="1" x14ac:dyDescent="0.3">
      <c r="A12" s="2" t="s">
        <v>301</v>
      </c>
      <c r="B12" s="2" t="s">
        <v>302</v>
      </c>
      <c r="C12" s="2" t="s">
        <v>303</v>
      </c>
      <c r="D12" s="3" t="s">
        <v>304</v>
      </c>
      <c r="E12" s="3" t="s">
        <v>40</v>
      </c>
      <c r="F12" s="3" t="s">
        <v>280</v>
      </c>
      <c r="G12" s="3">
        <v>9547865321</v>
      </c>
      <c r="H12" s="1" t="str">
        <f t="shared" si="0"/>
        <v>CC-13   BCEM</v>
      </c>
      <c r="I12" s="1" t="str">
        <f t="shared" si="1"/>
        <v>CEM</v>
      </c>
      <c r="J12" s="1">
        <v>7.3</v>
      </c>
      <c r="K12" s="1">
        <f t="shared" si="2"/>
        <v>73</v>
      </c>
    </row>
    <row r="13" spans="1:22" s="1" customFormat="1" ht="49.5" customHeight="1" x14ac:dyDescent="0.3">
      <c r="A13" s="2" t="s">
        <v>305</v>
      </c>
      <c r="B13" s="2" t="s">
        <v>306</v>
      </c>
      <c r="C13" s="2" t="s">
        <v>307</v>
      </c>
      <c r="D13" s="3" t="s">
        <v>308</v>
      </c>
      <c r="E13" s="3" t="s">
        <v>40</v>
      </c>
      <c r="F13" s="3" t="s">
        <v>280</v>
      </c>
      <c r="G13" s="3">
        <v>8670556544</v>
      </c>
      <c r="H13" s="1" t="str">
        <f t="shared" si="0"/>
        <v>CC-13   BCEM</v>
      </c>
      <c r="I13" s="1" t="str">
        <f t="shared" si="1"/>
        <v>CEM</v>
      </c>
      <c r="J13" s="1">
        <v>7.38</v>
      </c>
      <c r="K13" s="1">
        <f t="shared" si="2"/>
        <v>73.8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6" max="8" width="11.5546875" hidden="1" customWidth="1"/>
    <col min="12" max="12" width="11.6640625" hidden="1"/>
    <col min="13" max="13" width="11.5546875" customWidth="1"/>
    <col min="16" max="16" width="23.77734375" customWidth="1"/>
    <col min="17" max="17" width="18.109375" customWidth="1"/>
    <col min="18" max="18" width="21" customWidth="1"/>
    <col min="19" max="19" width="15.21875" customWidth="1"/>
    <col min="20" max="20" width="16.5546875" customWidth="1"/>
    <col min="21" max="21" width="16.21875" customWidth="1"/>
  </cols>
  <sheetData>
    <row r="1" spans="1:22" ht="17.399999999999999" x14ac:dyDescent="0.3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1" t="s">
        <v>211</v>
      </c>
    </row>
    <row r="2" spans="1:22" ht="17.399999999999999" x14ac:dyDescent="0.35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P2" s="5" t="s">
        <v>26</v>
      </c>
      <c r="Q2" s="5">
        <f>COUNTIFS(J1:J495, "&gt;=9.01", J1:J495, "&lt;=10")</f>
        <v>0</v>
      </c>
      <c r="R2" s="5">
        <f>COUNTIFS(J1:J495, "&gt;=8.01", J1:J495, "&lt;=9")</f>
        <v>1</v>
      </c>
      <c r="S2" s="5">
        <f>COUNTIFS(J1:J495, "&gt;=7.01", J1:J495, "&lt;=8")</f>
        <v>3</v>
      </c>
      <c r="T2" s="5">
        <f>COUNTIFS(J1:J495, "&gt;=6.01", J1:J495, "&lt;=7")</f>
        <v>1</v>
      </c>
      <c r="U2" s="5">
        <f>COUNTIFS(J1:J495, "&gt;=5.01", J1:J495, "&lt;=6")</f>
        <v>0</v>
      </c>
      <c r="V2" s="11">
        <f>SUM(Q2:U2)</f>
        <v>5</v>
      </c>
    </row>
    <row r="3" spans="1:22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22" ht="18" x14ac:dyDescent="0.35">
      <c r="A4" s="32" t="s">
        <v>821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22" s="11" customFormat="1" ht="43.2" x14ac:dyDescent="0.3">
      <c r="A5" s="17" t="s">
        <v>0</v>
      </c>
      <c r="B5" s="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20" t="s">
        <v>8</v>
      </c>
    </row>
    <row r="6" spans="1:22" s="1" customFormat="1" ht="49.5" customHeight="1" x14ac:dyDescent="0.3">
      <c r="A6" s="2" t="s">
        <v>309</v>
      </c>
      <c r="B6" s="2" t="s">
        <v>310</v>
      </c>
      <c r="C6" s="2" t="s">
        <v>311</v>
      </c>
      <c r="D6" s="3" t="s">
        <v>312</v>
      </c>
      <c r="E6" s="3" t="s">
        <v>40</v>
      </c>
      <c r="F6" s="3" t="s">
        <v>313</v>
      </c>
      <c r="G6" s="3">
        <v>9679763587</v>
      </c>
      <c r="H6" s="1" t="str">
        <f>LEFT(F6,12)</f>
        <v>CC-13   BPHS</v>
      </c>
      <c r="I6" s="1" t="str">
        <f>RIGHT(H6,3)</f>
        <v>PHS</v>
      </c>
      <c r="J6" s="1">
        <v>6.93</v>
      </c>
      <c r="K6" s="1">
        <f>IF(J6="X","FAILED",J6*10)</f>
        <v>69.3</v>
      </c>
    </row>
    <row r="7" spans="1:22" s="1" customFormat="1" ht="49.5" customHeight="1" x14ac:dyDescent="0.3">
      <c r="A7" s="2" t="s">
        <v>314</v>
      </c>
      <c r="B7" s="2" t="s">
        <v>315</v>
      </c>
      <c r="C7" s="2" t="s">
        <v>316</v>
      </c>
      <c r="D7" s="3" t="s">
        <v>317</v>
      </c>
      <c r="E7" s="3" t="s">
        <v>40</v>
      </c>
      <c r="F7" s="3" t="s">
        <v>313</v>
      </c>
      <c r="G7" s="3">
        <v>8617598773</v>
      </c>
      <c r="H7" s="1" t="str">
        <f>LEFT(F7,12)</f>
        <v>CC-13   BPHS</v>
      </c>
      <c r="I7" s="1" t="str">
        <f>RIGHT(H7,3)</f>
        <v>PHS</v>
      </c>
      <c r="J7" s="1">
        <v>7.04</v>
      </c>
      <c r="K7" s="1">
        <f>IF(J7="X","FAILED",J7*10)</f>
        <v>70.400000000000006</v>
      </c>
    </row>
    <row r="8" spans="1:22" s="1" customFormat="1" ht="49.5" customHeight="1" x14ac:dyDescent="0.3">
      <c r="A8" s="2" t="s">
        <v>318</v>
      </c>
      <c r="B8" s="2" t="s">
        <v>319</v>
      </c>
      <c r="C8" s="2" t="s">
        <v>320</v>
      </c>
      <c r="D8" s="3" t="s">
        <v>321</v>
      </c>
      <c r="E8" s="3" t="s">
        <v>40</v>
      </c>
      <c r="F8" s="3" t="s">
        <v>313</v>
      </c>
      <c r="G8" s="3">
        <v>8250067825</v>
      </c>
      <c r="H8" s="1" t="str">
        <f>LEFT(F8,12)</f>
        <v>CC-13   BPHS</v>
      </c>
      <c r="I8" s="1" t="str">
        <f>RIGHT(H8,3)</f>
        <v>PHS</v>
      </c>
      <c r="J8" s="1">
        <v>7.14</v>
      </c>
      <c r="K8" s="1">
        <f>IF(J8="X","FAILED",J8*10)</f>
        <v>71.399999999999991</v>
      </c>
    </row>
    <row r="9" spans="1:22" s="1" customFormat="1" ht="49.5" customHeight="1" x14ac:dyDescent="0.3">
      <c r="A9" s="2" t="s">
        <v>322</v>
      </c>
      <c r="B9" s="2" t="s">
        <v>323</v>
      </c>
      <c r="C9" s="2" t="s">
        <v>324</v>
      </c>
      <c r="D9" s="3" t="s">
        <v>325</v>
      </c>
      <c r="E9" s="3" t="s">
        <v>40</v>
      </c>
      <c r="F9" s="3" t="s">
        <v>313</v>
      </c>
      <c r="G9" s="3">
        <v>8637336983</v>
      </c>
      <c r="H9" s="1" t="str">
        <f>LEFT(F9,12)</f>
        <v>CC-13   BPHS</v>
      </c>
      <c r="I9" s="1" t="str">
        <f>RIGHT(H9,3)</f>
        <v>PHS</v>
      </c>
      <c r="J9" s="1">
        <v>7.54</v>
      </c>
      <c r="K9" s="1">
        <f>IF(J9="X","FAILED",J9*10)</f>
        <v>75.400000000000006</v>
      </c>
    </row>
    <row r="10" spans="1:22" s="1" customFormat="1" ht="49.5" customHeight="1" x14ac:dyDescent="0.3">
      <c r="A10" s="2" t="s">
        <v>326</v>
      </c>
      <c r="B10" s="2" t="s">
        <v>327</v>
      </c>
      <c r="C10" s="2" t="s">
        <v>328</v>
      </c>
      <c r="D10" s="3" t="s">
        <v>329</v>
      </c>
      <c r="E10" s="3" t="s">
        <v>40</v>
      </c>
      <c r="F10" s="3" t="s">
        <v>313</v>
      </c>
      <c r="G10" s="3">
        <v>8345053876</v>
      </c>
      <c r="H10" s="1" t="str">
        <f>LEFT(F10,12)</f>
        <v>CC-13   BPHS</v>
      </c>
      <c r="I10" s="1" t="str">
        <f>RIGHT(H10,3)</f>
        <v>PHS</v>
      </c>
      <c r="J10" s="1">
        <v>8.6199999999999992</v>
      </c>
      <c r="K10" s="1">
        <f>IF(J10="X","FAILED",J10*10)</f>
        <v>86.199999999999989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4" max="4" width="21" customWidth="1"/>
    <col min="6" max="8" width="11.5546875" hidden="1" customWidth="1"/>
    <col min="11" max="11" width="14.33203125" customWidth="1"/>
    <col min="13" max="13" width="20.21875" customWidth="1"/>
    <col min="14" max="14" width="16.77734375" customWidth="1"/>
    <col min="15" max="15" width="15.44140625" customWidth="1"/>
    <col min="16" max="16" width="16.33203125" customWidth="1"/>
    <col min="17" max="17" width="14.6640625" customWidth="1"/>
    <col min="18" max="18" width="16.6640625" customWidth="1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1" t="s">
        <v>211</v>
      </c>
    </row>
    <row r="2" spans="1:19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10" t="s">
        <v>26</v>
      </c>
      <c r="N2" s="10">
        <f>COUNTIFS(J1:J495, "&gt;=9.01", J1:J495, "&lt;=10")</f>
        <v>0</v>
      </c>
      <c r="O2" s="10">
        <f>COUNTIFS(J1:J495, "&gt;=8.01", J1:J495, "&lt;=9")</f>
        <v>1</v>
      </c>
      <c r="P2" s="10">
        <f>COUNTIFS(J1:J495, "&gt;=7.01", J1:J495, "&lt;=8")</f>
        <v>6</v>
      </c>
      <c r="Q2" s="10">
        <f>COUNTIFS(J1:J495, "&gt;=6.01", J1:J495, "&lt;=7")</f>
        <v>3</v>
      </c>
      <c r="R2" s="10">
        <f>COUNTIFS(J1:J495, "&gt;=5.01", J1:J495, "&lt;=6")</f>
        <v>0</v>
      </c>
      <c r="S2" s="11">
        <f>SUM(N2:R2)</f>
        <v>10</v>
      </c>
    </row>
    <row r="3" spans="1:19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9" ht="18" x14ac:dyDescent="0.35">
      <c r="A4" s="32" t="s">
        <v>820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9" s="11" customFormat="1" ht="27.6" x14ac:dyDescent="0.3">
      <c r="A5" s="17" t="s">
        <v>0</v>
      </c>
      <c r="B5" s="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20" t="s">
        <v>8</v>
      </c>
    </row>
    <row r="6" spans="1:19" s="1" customFormat="1" ht="49.5" customHeight="1" x14ac:dyDescent="0.3">
      <c r="A6" s="2" t="s">
        <v>330</v>
      </c>
      <c r="B6" s="2" t="s">
        <v>331</v>
      </c>
      <c r="C6" s="2" t="s">
        <v>332</v>
      </c>
      <c r="D6" s="3" t="s">
        <v>333</v>
      </c>
      <c r="E6" s="3" t="s">
        <v>40</v>
      </c>
      <c r="F6" s="3" t="s">
        <v>334</v>
      </c>
      <c r="G6" s="3">
        <v>9382045975</v>
      </c>
      <c r="H6" s="1" t="str">
        <f t="shared" ref="H6:H15" si="0">LEFT(F6,12)</f>
        <v>CC-13   BBOT</v>
      </c>
      <c r="I6" s="1" t="str">
        <f t="shared" ref="I6:I15" si="1">RIGHT(H6,3)</f>
        <v>BOT</v>
      </c>
      <c r="J6" s="1">
        <v>6.28</v>
      </c>
      <c r="K6" s="1">
        <f t="shared" ref="K6:K15" si="2">IF(J6="X","FAILED",J6*10)</f>
        <v>62.800000000000004</v>
      </c>
    </row>
    <row r="7" spans="1:19" s="1" customFormat="1" ht="49.5" customHeight="1" x14ac:dyDescent="0.3">
      <c r="A7" s="2" t="s">
        <v>335</v>
      </c>
      <c r="B7" s="2" t="s">
        <v>336</v>
      </c>
      <c r="C7" s="2" t="s">
        <v>337</v>
      </c>
      <c r="D7" s="3" t="s">
        <v>338</v>
      </c>
      <c r="E7" s="3" t="s">
        <v>13</v>
      </c>
      <c r="F7" s="3" t="s">
        <v>334</v>
      </c>
      <c r="G7" s="3">
        <v>8597863555</v>
      </c>
      <c r="H7" s="1" t="str">
        <f t="shared" si="0"/>
        <v>CC-13   BBOT</v>
      </c>
      <c r="I7" s="1" t="str">
        <f t="shared" si="1"/>
        <v>BOT</v>
      </c>
      <c r="J7" s="1">
        <v>6.79</v>
      </c>
      <c r="K7" s="1">
        <f t="shared" si="2"/>
        <v>67.900000000000006</v>
      </c>
    </row>
    <row r="8" spans="1:19" s="1" customFormat="1" ht="49.5" customHeight="1" x14ac:dyDescent="0.3">
      <c r="A8" s="2" t="s">
        <v>339</v>
      </c>
      <c r="B8" s="2" t="s">
        <v>340</v>
      </c>
      <c r="C8" s="2" t="s">
        <v>341</v>
      </c>
      <c r="D8" s="3" t="s">
        <v>342</v>
      </c>
      <c r="E8" s="3" t="s">
        <v>13</v>
      </c>
      <c r="F8" s="3" t="s">
        <v>334</v>
      </c>
      <c r="G8" s="3">
        <v>9382513804</v>
      </c>
      <c r="H8" s="1" t="str">
        <f t="shared" si="0"/>
        <v>CC-13   BBOT</v>
      </c>
      <c r="I8" s="1" t="str">
        <f t="shared" si="1"/>
        <v>BOT</v>
      </c>
      <c r="J8" s="1">
        <v>6.93</v>
      </c>
      <c r="K8" s="1">
        <f t="shared" si="2"/>
        <v>69.3</v>
      </c>
    </row>
    <row r="9" spans="1:19" s="1" customFormat="1" ht="49.5" customHeight="1" x14ac:dyDescent="0.3">
      <c r="A9" s="2" t="s">
        <v>343</v>
      </c>
      <c r="B9" s="2" t="s">
        <v>344</v>
      </c>
      <c r="C9" s="2" t="s">
        <v>345</v>
      </c>
      <c r="D9" s="3" t="s">
        <v>346</v>
      </c>
      <c r="E9" s="3" t="s">
        <v>40</v>
      </c>
      <c r="F9" s="3" t="s">
        <v>334</v>
      </c>
      <c r="G9" s="3">
        <v>9800970377</v>
      </c>
      <c r="H9" s="1" t="str">
        <f t="shared" si="0"/>
        <v>CC-13   BBOT</v>
      </c>
      <c r="I9" s="1" t="str">
        <f t="shared" si="1"/>
        <v>BOT</v>
      </c>
      <c r="J9" s="1">
        <v>7.06</v>
      </c>
      <c r="K9" s="1">
        <f t="shared" si="2"/>
        <v>70.599999999999994</v>
      </c>
    </row>
    <row r="10" spans="1:19" s="1" customFormat="1" ht="49.5" customHeight="1" x14ac:dyDescent="0.3">
      <c r="A10" s="2" t="s">
        <v>347</v>
      </c>
      <c r="B10" s="2" t="s">
        <v>348</v>
      </c>
      <c r="C10" s="2" t="s">
        <v>349</v>
      </c>
      <c r="D10" s="3" t="s">
        <v>350</v>
      </c>
      <c r="E10" s="3" t="s">
        <v>13</v>
      </c>
      <c r="F10" s="3" t="s">
        <v>334</v>
      </c>
      <c r="G10" s="3">
        <v>8509450033</v>
      </c>
      <c r="H10" s="1" t="str">
        <f t="shared" si="0"/>
        <v>CC-13   BBOT</v>
      </c>
      <c r="I10" s="1" t="str">
        <f t="shared" si="1"/>
        <v>BOT</v>
      </c>
      <c r="J10" s="1">
        <v>7.17</v>
      </c>
      <c r="K10" s="1">
        <f t="shared" si="2"/>
        <v>71.7</v>
      </c>
    </row>
    <row r="11" spans="1:19" s="1" customFormat="1" ht="49.5" customHeight="1" x14ac:dyDescent="0.3">
      <c r="A11" s="2" t="s">
        <v>351</v>
      </c>
      <c r="B11" s="2" t="s">
        <v>352</v>
      </c>
      <c r="C11" s="2" t="s">
        <v>353</v>
      </c>
      <c r="D11" s="3" t="s">
        <v>354</v>
      </c>
      <c r="E11" s="3" t="s">
        <v>40</v>
      </c>
      <c r="F11" s="3" t="s">
        <v>334</v>
      </c>
      <c r="G11" s="3">
        <v>7001519974</v>
      </c>
      <c r="H11" s="1" t="str">
        <f t="shared" si="0"/>
        <v>CC-13   BBOT</v>
      </c>
      <c r="I11" s="1" t="str">
        <f t="shared" si="1"/>
        <v>BOT</v>
      </c>
      <c r="J11" s="1">
        <v>7.18</v>
      </c>
      <c r="K11" s="1">
        <f t="shared" si="2"/>
        <v>71.8</v>
      </c>
    </row>
    <row r="12" spans="1:19" s="1" customFormat="1" ht="49.5" customHeight="1" x14ac:dyDescent="0.3">
      <c r="A12" s="2" t="s">
        <v>355</v>
      </c>
      <c r="B12" s="2" t="s">
        <v>356</v>
      </c>
      <c r="C12" s="2" t="s">
        <v>357</v>
      </c>
      <c r="D12" s="3" t="s">
        <v>358</v>
      </c>
      <c r="E12" s="3" t="s">
        <v>40</v>
      </c>
      <c r="F12" s="3" t="s">
        <v>334</v>
      </c>
      <c r="G12" s="3">
        <v>9002019318</v>
      </c>
      <c r="H12" s="1" t="str">
        <f t="shared" si="0"/>
        <v>CC-13   BBOT</v>
      </c>
      <c r="I12" s="1" t="str">
        <f t="shared" si="1"/>
        <v>BOT</v>
      </c>
      <c r="J12" s="1">
        <v>7.51</v>
      </c>
      <c r="K12" s="1">
        <f t="shared" si="2"/>
        <v>75.099999999999994</v>
      </c>
    </row>
    <row r="13" spans="1:19" s="1" customFormat="1" ht="49.5" customHeight="1" x14ac:dyDescent="0.3">
      <c r="A13" s="2" t="s">
        <v>359</v>
      </c>
      <c r="B13" s="2" t="s">
        <v>360</v>
      </c>
      <c r="C13" s="2" t="s">
        <v>361</v>
      </c>
      <c r="D13" s="3" t="s">
        <v>362</v>
      </c>
      <c r="E13" s="3" t="s">
        <v>13</v>
      </c>
      <c r="F13" s="3" t="s">
        <v>334</v>
      </c>
      <c r="G13" s="3">
        <v>8637376982</v>
      </c>
      <c r="H13" s="1" t="str">
        <f t="shared" si="0"/>
        <v>CC-13   BBOT</v>
      </c>
      <c r="I13" s="1" t="str">
        <f t="shared" si="1"/>
        <v>BOT</v>
      </c>
      <c r="J13" s="1">
        <v>7.52</v>
      </c>
      <c r="K13" s="1">
        <f t="shared" si="2"/>
        <v>75.199999999999989</v>
      </c>
    </row>
    <row r="14" spans="1:19" s="1" customFormat="1" ht="49.5" customHeight="1" x14ac:dyDescent="0.3">
      <c r="A14" s="2" t="s">
        <v>363</v>
      </c>
      <c r="B14" s="2" t="s">
        <v>364</v>
      </c>
      <c r="C14" s="2" t="s">
        <v>365</v>
      </c>
      <c r="D14" s="3" t="s">
        <v>366</v>
      </c>
      <c r="E14" s="3" t="s">
        <v>13</v>
      </c>
      <c r="F14" s="3" t="s">
        <v>334</v>
      </c>
      <c r="G14" s="3">
        <v>9002842787</v>
      </c>
      <c r="H14" s="1" t="str">
        <f t="shared" si="0"/>
        <v>CC-13   BBOT</v>
      </c>
      <c r="I14" s="1" t="str">
        <f t="shared" si="1"/>
        <v>BOT</v>
      </c>
      <c r="J14" s="1">
        <v>7.61</v>
      </c>
      <c r="K14" s="1">
        <f t="shared" si="2"/>
        <v>76.100000000000009</v>
      </c>
    </row>
    <row r="15" spans="1:19" s="1" customFormat="1" ht="49.5" customHeight="1" x14ac:dyDescent="0.3">
      <c r="A15" s="2" t="s">
        <v>367</v>
      </c>
      <c r="B15" s="2" t="s">
        <v>368</v>
      </c>
      <c r="C15" s="2" t="s">
        <v>369</v>
      </c>
      <c r="D15" s="3" t="s">
        <v>370</v>
      </c>
      <c r="E15" s="3" t="s">
        <v>40</v>
      </c>
      <c r="F15" s="3" t="s">
        <v>334</v>
      </c>
      <c r="G15" s="3">
        <v>8918764520</v>
      </c>
      <c r="H15" s="1" t="str">
        <f t="shared" si="0"/>
        <v>CC-13   BBOT</v>
      </c>
      <c r="I15" s="1" t="str">
        <f t="shared" si="1"/>
        <v>BOT</v>
      </c>
      <c r="J15" s="1">
        <v>8.17</v>
      </c>
      <c r="K15" s="1">
        <f t="shared" si="2"/>
        <v>81.7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4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6" max="8" width="11.5546875" hidden="1" customWidth="1"/>
    <col min="13" max="13" width="17.88671875" customWidth="1"/>
    <col min="14" max="14" width="14.33203125" customWidth="1"/>
    <col min="15" max="18" width="13.21875" customWidth="1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1" t="s">
        <v>211</v>
      </c>
    </row>
    <row r="2" spans="1:19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10" t="s">
        <v>26</v>
      </c>
      <c r="N2" s="10">
        <f>COUNTIFS(J1:J495, "&gt;=9.01", J1:J495, "&lt;=10")</f>
        <v>0</v>
      </c>
      <c r="O2" s="10">
        <f>COUNTIFS(J1:J495, "&gt;=8.01", J1:J495, "&lt;=9")</f>
        <v>3</v>
      </c>
      <c r="P2" s="10">
        <f>COUNTIFS(J1:J495, "&gt;=7.01", J1:J495, "&lt;=8")</f>
        <v>2</v>
      </c>
      <c r="Q2" s="10">
        <f>COUNTIFS(J1:J495, "&gt;=6.01", J1:J495, "&lt;=7")</f>
        <v>3</v>
      </c>
      <c r="R2" s="10">
        <f>COUNTIFS(J1:J495, "&gt;=5.01", J1:J495, "&lt;=6")</f>
        <v>1</v>
      </c>
      <c r="S2" s="11">
        <f>SUM(N2:R2)</f>
        <v>9</v>
      </c>
    </row>
    <row r="3" spans="1:19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9" ht="18" x14ac:dyDescent="0.35">
      <c r="A4" s="32" t="s">
        <v>819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9" s="11" customFormat="1" ht="43.2" x14ac:dyDescent="0.3">
      <c r="A5" s="17" t="s">
        <v>0</v>
      </c>
      <c r="B5" s="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20" t="s">
        <v>8</v>
      </c>
    </row>
    <row r="6" spans="1:19" s="1" customFormat="1" ht="49.5" customHeight="1" x14ac:dyDescent="0.3">
      <c r="A6" s="2" t="s">
        <v>371</v>
      </c>
      <c r="B6" s="2" t="s">
        <v>372</v>
      </c>
      <c r="C6" s="2" t="s">
        <v>373</v>
      </c>
      <c r="D6" s="3" t="s">
        <v>374</v>
      </c>
      <c r="E6" s="3" t="s">
        <v>40</v>
      </c>
      <c r="F6" s="3" t="s">
        <v>375</v>
      </c>
      <c r="G6" s="3">
        <v>7063376613</v>
      </c>
      <c r="H6" s="1" t="str">
        <f t="shared" ref="H6:H14" si="0">LEFT(F6,12)</f>
        <v>CC-13   BZOO</v>
      </c>
      <c r="I6" s="1" t="str">
        <f t="shared" ref="I6:I14" si="1">RIGHT(H6,3)</f>
        <v>ZOO</v>
      </c>
      <c r="J6" s="1">
        <v>5.83</v>
      </c>
      <c r="K6" s="1">
        <f t="shared" ref="K6:K14" si="2">IF(J6="X","FAILED",J6*10)</f>
        <v>58.3</v>
      </c>
    </row>
    <row r="7" spans="1:19" s="1" customFormat="1" ht="49.5" customHeight="1" x14ac:dyDescent="0.3">
      <c r="A7" s="2" t="s">
        <v>376</v>
      </c>
      <c r="B7" s="2" t="s">
        <v>377</v>
      </c>
      <c r="C7" s="2" t="s">
        <v>203</v>
      </c>
      <c r="D7" s="3" t="s">
        <v>378</v>
      </c>
      <c r="E7" s="3" t="s">
        <v>40</v>
      </c>
      <c r="F7" s="3" t="s">
        <v>375</v>
      </c>
      <c r="G7" s="3">
        <v>9547105748</v>
      </c>
      <c r="H7" s="1" t="str">
        <f t="shared" si="0"/>
        <v>CC-13   BZOO</v>
      </c>
      <c r="I7" s="1" t="str">
        <f t="shared" si="1"/>
        <v>ZOO</v>
      </c>
      <c r="J7" s="1">
        <v>6.49</v>
      </c>
      <c r="K7" s="1">
        <f t="shared" si="2"/>
        <v>64.900000000000006</v>
      </c>
    </row>
    <row r="8" spans="1:19" s="1" customFormat="1" ht="49.5" customHeight="1" x14ac:dyDescent="0.3">
      <c r="A8" s="2" t="s">
        <v>379</v>
      </c>
      <c r="B8" s="2" t="s">
        <v>380</v>
      </c>
      <c r="C8" s="2" t="s">
        <v>381</v>
      </c>
      <c r="D8" s="3" t="s">
        <v>382</v>
      </c>
      <c r="E8" s="3" t="s">
        <v>40</v>
      </c>
      <c r="F8" s="3" t="s">
        <v>375</v>
      </c>
      <c r="G8" s="3">
        <v>7602810147</v>
      </c>
      <c r="H8" s="1" t="str">
        <f t="shared" si="0"/>
        <v>CC-13   BZOO</v>
      </c>
      <c r="I8" s="1" t="str">
        <f t="shared" si="1"/>
        <v>ZOO</v>
      </c>
      <c r="J8" s="1">
        <v>6.62</v>
      </c>
      <c r="K8" s="1">
        <f t="shared" si="2"/>
        <v>66.2</v>
      </c>
    </row>
    <row r="9" spans="1:19" s="1" customFormat="1" ht="49.5" customHeight="1" x14ac:dyDescent="0.3">
      <c r="A9" s="2" t="s">
        <v>383</v>
      </c>
      <c r="B9" s="2" t="s">
        <v>384</v>
      </c>
      <c r="C9" s="2" t="s">
        <v>385</v>
      </c>
      <c r="D9" s="3" t="s">
        <v>386</v>
      </c>
      <c r="E9" s="3" t="s">
        <v>40</v>
      </c>
      <c r="F9" s="3" t="s">
        <v>375</v>
      </c>
      <c r="G9" s="3">
        <v>9002424656</v>
      </c>
      <c r="H9" s="1" t="str">
        <f t="shared" si="0"/>
        <v>CC-13   BZOO</v>
      </c>
      <c r="I9" s="1" t="str">
        <f t="shared" si="1"/>
        <v>ZOO</v>
      </c>
      <c r="J9" s="1">
        <v>6.86</v>
      </c>
      <c r="K9" s="1">
        <f t="shared" si="2"/>
        <v>68.600000000000009</v>
      </c>
    </row>
    <row r="10" spans="1:19" s="1" customFormat="1" ht="49.5" customHeight="1" x14ac:dyDescent="0.3">
      <c r="A10" s="2" t="s">
        <v>387</v>
      </c>
      <c r="B10" s="2" t="s">
        <v>388</v>
      </c>
      <c r="C10" s="2" t="s">
        <v>389</v>
      </c>
      <c r="D10" s="3" t="s">
        <v>390</v>
      </c>
      <c r="E10" s="3" t="s">
        <v>40</v>
      </c>
      <c r="F10" s="3" t="s">
        <v>375</v>
      </c>
      <c r="G10" s="3">
        <v>9733210746</v>
      </c>
      <c r="H10" s="1" t="str">
        <f t="shared" si="0"/>
        <v>CC-13   BZOO</v>
      </c>
      <c r="I10" s="1" t="str">
        <f t="shared" si="1"/>
        <v>ZOO</v>
      </c>
      <c r="J10" s="1">
        <v>7.41</v>
      </c>
      <c r="K10" s="1">
        <f t="shared" si="2"/>
        <v>74.099999999999994</v>
      </c>
    </row>
    <row r="11" spans="1:19" s="1" customFormat="1" ht="49.5" customHeight="1" x14ac:dyDescent="0.3">
      <c r="A11" s="2" t="s">
        <v>391</v>
      </c>
      <c r="B11" s="2" t="s">
        <v>392</v>
      </c>
      <c r="C11" s="2" t="s">
        <v>393</v>
      </c>
      <c r="D11" s="3" t="s">
        <v>394</v>
      </c>
      <c r="E11" s="3" t="s">
        <v>13</v>
      </c>
      <c r="F11" s="3" t="s">
        <v>375</v>
      </c>
      <c r="G11" s="3">
        <v>9382398288</v>
      </c>
      <c r="H11" s="1" t="str">
        <f t="shared" si="0"/>
        <v>CC-13   BZOO</v>
      </c>
      <c r="I11" s="1" t="str">
        <f t="shared" si="1"/>
        <v>ZOO</v>
      </c>
      <c r="J11" s="1">
        <v>7.94</v>
      </c>
      <c r="K11" s="1">
        <f t="shared" si="2"/>
        <v>79.400000000000006</v>
      </c>
    </row>
    <row r="12" spans="1:19" s="1" customFormat="1" ht="49.5" customHeight="1" x14ac:dyDescent="0.3">
      <c r="A12" s="2" t="s">
        <v>395</v>
      </c>
      <c r="B12" s="2" t="s">
        <v>396</v>
      </c>
      <c r="C12" s="2" t="s">
        <v>397</v>
      </c>
      <c r="D12" s="3" t="s">
        <v>398</v>
      </c>
      <c r="E12" s="3" t="s">
        <v>40</v>
      </c>
      <c r="F12" s="3" t="s">
        <v>375</v>
      </c>
      <c r="G12" s="3">
        <v>8637093434</v>
      </c>
      <c r="H12" s="1" t="str">
        <f t="shared" si="0"/>
        <v>CC-13   BZOO</v>
      </c>
      <c r="I12" s="1" t="str">
        <f t="shared" si="1"/>
        <v>ZOO</v>
      </c>
      <c r="J12" s="1">
        <v>8.31</v>
      </c>
      <c r="K12" s="1">
        <f t="shared" si="2"/>
        <v>83.100000000000009</v>
      </c>
    </row>
    <row r="13" spans="1:19" s="1" customFormat="1" ht="49.5" customHeight="1" x14ac:dyDescent="0.3">
      <c r="A13" s="2" t="s">
        <v>399</v>
      </c>
      <c r="B13" s="2" t="s">
        <v>400</v>
      </c>
      <c r="C13" s="2" t="s">
        <v>170</v>
      </c>
      <c r="D13" s="3" t="s">
        <v>401</v>
      </c>
      <c r="E13" s="3" t="s">
        <v>13</v>
      </c>
      <c r="F13" s="3" t="s">
        <v>375</v>
      </c>
      <c r="G13" s="3">
        <v>6296083187</v>
      </c>
      <c r="H13" s="1" t="str">
        <f t="shared" si="0"/>
        <v>CC-13   BZOO</v>
      </c>
      <c r="I13" s="1" t="str">
        <f t="shared" si="1"/>
        <v>ZOO</v>
      </c>
      <c r="J13" s="1">
        <v>8.3699999999999992</v>
      </c>
      <c r="K13" s="1">
        <f t="shared" si="2"/>
        <v>83.699999999999989</v>
      </c>
    </row>
    <row r="14" spans="1:19" s="1" customFormat="1" ht="49.5" customHeight="1" x14ac:dyDescent="0.3">
      <c r="A14" s="2" t="s">
        <v>402</v>
      </c>
      <c r="B14" s="2" t="s">
        <v>403</v>
      </c>
      <c r="C14" s="2" t="s">
        <v>404</v>
      </c>
      <c r="D14" s="3" t="s">
        <v>405</v>
      </c>
      <c r="E14" s="3" t="s">
        <v>13</v>
      </c>
      <c r="F14" s="3" t="s">
        <v>375</v>
      </c>
      <c r="G14" s="3">
        <v>8158965766</v>
      </c>
      <c r="H14" s="1" t="str">
        <f t="shared" si="0"/>
        <v>CC-13   BZOO</v>
      </c>
      <c r="I14" s="1" t="str">
        <f t="shared" si="1"/>
        <v>ZOO</v>
      </c>
      <c r="J14" s="1">
        <v>8.4600000000000009</v>
      </c>
      <c r="K14" s="1">
        <f t="shared" si="2"/>
        <v>84.600000000000009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2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6" max="8" width="11.5546875" hidden="1" customWidth="1"/>
    <col min="14" max="14" width="13.88671875" customWidth="1"/>
    <col min="15" max="15" width="13.33203125" customWidth="1"/>
    <col min="16" max="18" width="13.21875" customWidth="1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1" t="s">
        <v>211</v>
      </c>
    </row>
    <row r="2" spans="1:19" ht="28.8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20" t="s">
        <v>26</v>
      </c>
      <c r="N2" s="10">
        <f>COUNTIFS(J1:J495, "&gt;=9.01", J1:J495, "&lt;=10")</f>
        <v>0</v>
      </c>
      <c r="O2" s="10">
        <f>COUNTIFS(J1:J495, "&gt;=8.01", J1:J495, "&lt;=9")</f>
        <v>6</v>
      </c>
      <c r="P2" s="10">
        <f>COUNTIFS(J1:J495, "&gt;=7.01", J1:J495, "&lt;=8")</f>
        <v>18</v>
      </c>
      <c r="Q2" s="10">
        <f>COUNTIFS(J1:J495, "&gt;=6.01", J1:J495, "&lt;=7")</f>
        <v>8</v>
      </c>
      <c r="R2" s="10">
        <f>COUNTIFS(J1:J495, "&gt;=5.01", J1:J495, "&lt;=6")</f>
        <v>0</v>
      </c>
      <c r="S2" s="11">
        <f>SUM(N2:R2)</f>
        <v>32</v>
      </c>
    </row>
    <row r="3" spans="1:19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9" ht="18" x14ac:dyDescent="0.35">
      <c r="A4" s="32" t="s">
        <v>818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9" s="11" customFormat="1" ht="43.2" x14ac:dyDescent="0.3">
      <c r="A5" s="17" t="s">
        <v>0</v>
      </c>
      <c r="B5" s="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20" t="s">
        <v>8</v>
      </c>
    </row>
    <row r="6" spans="1:19" s="1" customFormat="1" ht="49.5" customHeight="1" x14ac:dyDescent="0.3">
      <c r="A6" s="2" t="s">
        <v>406</v>
      </c>
      <c r="B6" s="2" t="s">
        <v>407</v>
      </c>
      <c r="C6" s="2" t="s">
        <v>408</v>
      </c>
      <c r="D6" s="3" t="s">
        <v>409</v>
      </c>
      <c r="E6" s="3" t="s">
        <v>13</v>
      </c>
      <c r="F6" s="3" t="s">
        <v>410</v>
      </c>
      <c r="G6" s="3">
        <v>6295391438</v>
      </c>
      <c r="H6" s="1" t="str">
        <f t="shared" ref="H6:H37" si="0">LEFT(F6,12)</f>
        <v>CC-13   BBNG</v>
      </c>
      <c r="I6" s="1" t="str">
        <f t="shared" ref="I6:I37" si="1">RIGHT(H6,3)</f>
        <v>BNG</v>
      </c>
      <c r="J6" s="1">
        <v>6.44</v>
      </c>
      <c r="K6" s="1">
        <f t="shared" ref="K6:K37" si="2">IF(J6="X","FAILED",J6*10)</f>
        <v>64.400000000000006</v>
      </c>
    </row>
    <row r="7" spans="1:19" s="1" customFormat="1" ht="49.5" customHeight="1" x14ac:dyDescent="0.3">
      <c r="A7" s="2" t="s">
        <v>411</v>
      </c>
      <c r="B7" s="2" t="s">
        <v>412</v>
      </c>
      <c r="C7" s="2" t="s">
        <v>413</v>
      </c>
      <c r="D7" s="3" t="s">
        <v>414</v>
      </c>
      <c r="E7" s="3" t="s">
        <v>13</v>
      </c>
      <c r="F7" s="3" t="s">
        <v>410</v>
      </c>
      <c r="G7" s="3">
        <v>9933906585</v>
      </c>
      <c r="H7" s="1" t="str">
        <f t="shared" si="0"/>
        <v>CC-13   BBNG</v>
      </c>
      <c r="I7" s="1" t="str">
        <f t="shared" si="1"/>
        <v>BNG</v>
      </c>
      <c r="J7" s="1">
        <v>6.49</v>
      </c>
      <c r="K7" s="1">
        <f t="shared" si="2"/>
        <v>64.900000000000006</v>
      </c>
    </row>
    <row r="8" spans="1:19" s="1" customFormat="1" ht="49.5" customHeight="1" x14ac:dyDescent="0.3">
      <c r="A8" s="2" t="s">
        <v>415</v>
      </c>
      <c r="B8" s="2" t="s">
        <v>416</v>
      </c>
      <c r="C8" s="2" t="s">
        <v>222</v>
      </c>
      <c r="D8" s="3" t="s">
        <v>417</v>
      </c>
      <c r="E8" s="3" t="s">
        <v>13</v>
      </c>
      <c r="F8" s="3" t="s">
        <v>410</v>
      </c>
      <c r="G8" s="3">
        <v>7318997611</v>
      </c>
      <c r="H8" s="1" t="str">
        <f t="shared" si="0"/>
        <v>CC-13   BBNG</v>
      </c>
      <c r="I8" s="1" t="str">
        <f t="shared" si="1"/>
        <v>BNG</v>
      </c>
      <c r="J8" s="1">
        <v>6.59</v>
      </c>
      <c r="K8" s="1">
        <f t="shared" si="2"/>
        <v>65.900000000000006</v>
      </c>
    </row>
    <row r="9" spans="1:19" s="1" customFormat="1" ht="49.5" customHeight="1" x14ac:dyDescent="0.3">
      <c r="A9" s="2" t="s">
        <v>418</v>
      </c>
      <c r="B9" s="2" t="s">
        <v>419</v>
      </c>
      <c r="C9" s="2" t="s">
        <v>299</v>
      </c>
      <c r="D9" s="3" t="s">
        <v>420</v>
      </c>
      <c r="E9" s="3" t="s">
        <v>13</v>
      </c>
      <c r="F9" s="3" t="s">
        <v>410</v>
      </c>
      <c r="G9" s="3">
        <v>9083059362</v>
      </c>
      <c r="H9" s="1" t="str">
        <f t="shared" si="0"/>
        <v>CC-13   BBNG</v>
      </c>
      <c r="I9" s="1" t="str">
        <f t="shared" si="1"/>
        <v>BNG</v>
      </c>
      <c r="J9" s="1">
        <v>6.59</v>
      </c>
      <c r="K9" s="1">
        <f t="shared" si="2"/>
        <v>65.900000000000006</v>
      </c>
    </row>
    <row r="10" spans="1:19" s="1" customFormat="1" ht="49.5" customHeight="1" x14ac:dyDescent="0.3">
      <c r="A10" s="2" t="s">
        <v>421</v>
      </c>
      <c r="B10" s="2" t="s">
        <v>422</v>
      </c>
      <c r="C10" s="2" t="s">
        <v>423</v>
      </c>
      <c r="D10" s="3" t="s">
        <v>424</v>
      </c>
      <c r="E10" s="3" t="s">
        <v>40</v>
      </c>
      <c r="F10" s="3" t="s">
        <v>425</v>
      </c>
      <c r="G10" s="3">
        <v>7908825925</v>
      </c>
      <c r="H10" s="1" t="str">
        <f t="shared" si="0"/>
        <v>CC-13   BBNG</v>
      </c>
      <c r="I10" s="1" t="str">
        <f t="shared" si="1"/>
        <v>BNG</v>
      </c>
      <c r="J10" s="1">
        <v>6.61</v>
      </c>
      <c r="K10" s="1">
        <f t="shared" si="2"/>
        <v>66.100000000000009</v>
      </c>
    </row>
    <row r="11" spans="1:19" s="1" customFormat="1" ht="49.5" customHeight="1" x14ac:dyDescent="0.3">
      <c r="A11" s="2" t="s">
        <v>426</v>
      </c>
      <c r="B11" s="2" t="s">
        <v>427</v>
      </c>
      <c r="C11" s="2" t="s">
        <v>428</v>
      </c>
      <c r="D11" s="3" t="s">
        <v>429</v>
      </c>
      <c r="E11" s="3" t="s">
        <v>40</v>
      </c>
      <c r="F11" s="3" t="s">
        <v>425</v>
      </c>
      <c r="G11" s="3">
        <v>8670803293</v>
      </c>
      <c r="H11" s="1" t="str">
        <f t="shared" si="0"/>
        <v>CC-13   BBNG</v>
      </c>
      <c r="I11" s="1" t="str">
        <f t="shared" si="1"/>
        <v>BNG</v>
      </c>
      <c r="J11" s="1">
        <v>6.65</v>
      </c>
      <c r="K11" s="1">
        <f t="shared" si="2"/>
        <v>66.5</v>
      </c>
    </row>
    <row r="12" spans="1:19" s="1" customFormat="1" ht="49.5" customHeight="1" x14ac:dyDescent="0.3">
      <c r="A12" s="2" t="s">
        <v>430</v>
      </c>
      <c r="B12" s="2" t="s">
        <v>431</v>
      </c>
      <c r="C12" s="2" t="s">
        <v>432</v>
      </c>
      <c r="D12" s="3" t="s">
        <v>433</v>
      </c>
      <c r="E12" s="3" t="s">
        <v>40</v>
      </c>
      <c r="F12" s="3" t="s">
        <v>410</v>
      </c>
      <c r="G12" s="3">
        <v>7063027764</v>
      </c>
      <c r="H12" s="1" t="str">
        <f t="shared" si="0"/>
        <v>CC-13   BBNG</v>
      </c>
      <c r="I12" s="1" t="str">
        <f t="shared" si="1"/>
        <v>BNG</v>
      </c>
      <c r="J12" s="1">
        <v>6.75</v>
      </c>
      <c r="K12" s="1">
        <f t="shared" si="2"/>
        <v>67.5</v>
      </c>
    </row>
    <row r="13" spans="1:19" s="1" customFormat="1" ht="49.5" customHeight="1" x14ac:dyDescent="0.3">
      <c r="A13" s="2" t="s">
        <v>434</v>
      </c>
      <c r="B13" s="2" t="s">
        <v>435</v>
      </c>
      <c r="C13" s="2" t="s">
        <v>436</v>
      </c>
      <c r="D13" s="3" t="s">
        <v>437</v>
      </c>
      <c r="E13" s="3" t="s">
        <v>40</v>
      </c>
      <c r="F13" s="3" t="s">
        <v>410</v>
      </c>
      <c r="G13" s="3">
        <v>7047818164</v>
      </c>
      <c r="H13" s="1" t="str">
        <f t="shared" si="0"/>
        <v>CC-13   BBNG</v>
      </c>
      <c r="I13" s="1" t="str">
        <f t="shared" si="1"/>
        <v>BNG</v>
      </c>
      <c r="J13" s="1">
        <v>6.77</v>
      </c>
      <c r="K13" s="1">
        <f t="shared" si="2"/>
        <v>67.699999999999989</v>
      </c>
    </row>
    <row r="14" spans="1:19" s="1" customFormat="1" ht="49.5" customHeight="1" x14ac:dyDescent="0.3">
      <c r="A14" s="2" t="s">
        <v>438</v>
      </c>
      <c r="B14" s="2" t="s">
        <v>439</v>
      </c>
      <c r="C14" s="2" t="s">
        <v>440</v>
      </c>
      <c r="D14" s="3" t="s">
        <v>441</v>
      </c>
      <c r="E14" s="3" t="s">
        <v>13</v>
      </c>
      <c r="F14" s="3" t="s">
        <v>410</v>
      </c>
      <c r="G14" s="3">
        <v>9572355105</v>
      </c>
      <c r="H14" s="1" t="str">
        <f t="shared" si="0"/>
        <v>CC-13   BBNG</v>
      </c>
      <c r="I14" s="1" t="str">
        <f t="shared" si="1"/>
        <v>BNG</v>
      </c>
      <c r="J14" s="1">
        <v>7.15</v>
      </c>
      <c r="K14" s="1">
        <f t="shared" si="2"/>
        <v>71.5</v>
      </c>
    </row>
    <row r="15" spans="1:19" s="1" customFormat="1" ht="49.5" customHeight="1" x14ac:dyDescent="0.3">
      <c r="A15" s="2" t="s">
        <v>442</v>
      </c>
      <c r="B15" s="2" t="s">
        <v>443</v>
      </c>
      <c r="C15" s="2" t="s">
        <v>444</v>
      </c>
      <c r="D15" s="3" t="s">
        <v>445</v>
      </c>
      <c r="E15" s="3" t="s">
        <v>13</v>
      </c>
      <c r="F15" s="3" t="s">
        <v>410</v>
      </c>
      <c r="G15" s="3">
        <v>7319582597</v>
      </c>
      <c r="H15" s="1" t="str">
        <f t="shared" si="0"/>
        <v>CC-13   BBNG</v>
      </c>
      <c r="I15" s="1" t="str">
        <f t="shared" si="1"/>
        <v>BNG</v>
      </c>
      <c r="J15" s="1">
        <v>7.2</v>
      </c>
      <c r="K15" s="1">
        <f t="shared" si="2"/>
        <v>72</v>
      </c>
    </row>
    <row r="16" spans="1:19" s="1" customFormat="1" ht="49.5" customHeight="1" x14ac:dyDescent="0.3">
      <c r="A16" s="2" t="s">
        <v>446</v>
      </c>
      <c r="B16" s="2" t="s">
        <v>447</v>
      </c>
      <c r="C16" s="2" t="s">
        <v>448</v>
      </c>
      <c r="D16" s="3" t="s">
        <v>449</v>
      </c>
      <c r="E16" s="3" t="s">
        <v>13</v>
      </c>
      <c r="F16" s="3" t="s">
        <v>410</v>
      </c>
      <c r="G16" s="3">
        <v>9679788518</v>
      </c>
      <c r="H16" s="1" t="str">
        <f t="shared" si="0"/>
        <v>CC-13   BBNG</v>
      </c>
      <c r="I16" s="1" t="str">
        <f t="shared" si="1"/>
        <v>BNG</v>
      </c>
      <c r="J16" s="1">
        <v>7.2</v>
      </c>
      <c r="K16" s="1">
        <f t="shared" si="2"/>
        <v>72</v>
      </c>
    </row>
    <row r="17" spans="1:11" s="1" customFormat="1" ht="49.5" customHeight="1" x14ac:dyDescent="0.3">
      <c r="A17" s="2" t="s">
        <v>450</v>
      </c>
      <c r="B17" s="2" t="s">
        <v>451</v>
      </c>
      <c r="C17" s="2" t="s">
        <v>452</v>
      </c>
      <c r="D17" s="3" t="s">
        <v>453</v>
      </c>
      <c r="E17" s="3" t="s">
        <v>13</v>
      </c>
      <c r="F17" s="3" t="s">
        <v>410</v>
      </c>
      <c r="G17" s="3">
        <v>8372030690</v>
      </c>
      <c r="H17" s="1" t="str">
        <f t="shared" si="0"/>
        <v>CC-13   BBNG</v>
      </c>
      <c r="I17" s="1" t="str">
        <f t="shared" si="1"/>
        <v>BNG</v>
      </c>
      <c r="J17" s="1">
        <v>7.23</v>
      </c>
      <c r="K17" s="1">
        <f t="shared" si="2"/>
        <v>72.300000000000011</v>
      </c>
    </row>
    <row r="18" spans="1:11" s="1" customFormat="1" ht="49.5" customHeight="1" x14ac:dyDescent="0.3">
      <c r="A18" s="2" t="s">
        <v>454</v>
      </c>
      <c r="B18" s="2" t="s">
        <v>455</v>
      </c>
      <c r="C18" s="2" t="s">
        <v>456</v>
      </c>
      <c r="D18" s="3" t="s">
        <v>457</v>
      </c>
      <c r="E18" s="3" t="s">
        <v>40</v>
      </c>
      <c r="F18" s="3" t="s">
        <v>410</v>
      </c>
      <c r="G18" s="3">
        <v>8945599078</v>
      </c>
      <c r="H18" s="1" t="str">
        <f t="shared" si="0"/>
        <v>CC-13   BBNG</v>
      </c>
      <c r="I18" s="1" t="str">
        <f t="shared" si="1"/>
        <v>BNG</v>
      </c>
      <c r="J18" s="1">
        <v>7.38</v>
      </c>
      <c r="K18" s="1">
        <f t="shared" si="2"/>
        <v>73.8</v>
      </c>
    </row>
    <row r="19" spans="1:11" s="1" customFormat="1" ht="49.5" customHeight="1" x14ac:dyDescent="0.3">
      <c r="A19" s="2" t="s">
        <v>458</v>
      </c>
      <c r="B19" s="2" t="s">
        <v>459</v>
      </c>
      <c r="C19" s="2" t="s">
        <v>460</v>
      </c>
      <c r="D19" s="3" t="s">
        <v>461</v>
      </c>
      <c r="E19" s="3" t="s">
        <v>13</v>
      </c>
      <c r="F19" s="3" t="s">
        <v>410</v>
      </c>
      <c r="G19" s="3">
        <v>8768795533</v>
      </c>
      <c r="H19" s="1" t="str">
        <f t="shared" si="0"/>
        <v>CC-13   BBNG</v>
      </c>
      <c r="I19" s="1" t="str">
        <f t="shared" si="1"/>
        <v>BNG</v>
      </c>
      <c r="J19" s="1">
        <v>7.38</v>
      </c>
      <c r="K19" s="1">
        <f t="shared" si="2"/>
        <v>73.8</v>
      </c>
    </row>
    <row r="20" spans="1:11" s="1" customFormat="1" ht="49.5" customHeight="1" x14ac:dyDescent="0.3">
      <c r="A20" s="2" t="s">
        <v>462</v>
      </c>
      <c r="B20" s="2" t="s">
        <v>463</v>
      </c>
      <c r="C20" s="2" t="s">
        <v>464</v>
      </c>
      <c r="D20" s="3" t="s">
        <v>465</v>
      </c>
      <c r="E20" s="3" t="s">
        <v>13</v>
      </c>
      <c r="F20" s="3" t="s">
        <v>410</v>
      </c>
      <c r="G20" s="3">
        <v>8927591454</v>
      </c>
      <c r="H20" s="1" t="str">
        <f t="shared" si="0"/>
        <v>CC-13   BBNG</v>
      </c>
      <c r="I20" s="1" t="str">
        <f t="shared" si="1"/>
        <v>BNG</v>
      </c>
      <c r="J20" s="1">
        <v>7.41</v>
      </c>
      <c r="K20" s="1">
        <f t="shared" si="2"/>
        <v>74.099999999999994</v>
      </c>
    </row>
    <row r="21" spans="1:11" s="1" customFormat="1" ht="49.5" customHeight="1" x14ac:dyDescent="0.3">
      <c r="A21" s="2" t="s">
        <v>466</v>
      </c>
      <c r="B21" s="2" t="s">
        <v>467</v>
      </c>
      <c r="C21" s="2" t="s">
        <v>468</v>
      </c>
      <c r="D21" s="3" t="s">
        <v>469</v>
      </c>
      <c r="E21" s="3" t="s">
        <v>13</v>
      </c>
      <c r="F21" s="3" t="s">
        <v>410</v>
      </c>
      <c r="G21" s="3">
        <v>9547782910</v>
      </c>
      <c r="H21" s="1" t="str">
        <f t="shared" si="0"/>
        <v>CC-13   BBNG</v>
      </c>
      <c r="I21" s="1" t="str">
        <f t="shared" si="1"/>
        <v>BNG</v>
      </c>
      <c r="J21" s="1">
        <v>7.44</v>
      </c>
      <c r="K21" s="1">
        <f t="shared" si="2"/>
        <v>74.400000000000006</v>
      </c>
    </row>
    <row r="22" spans="1:11" s="1" customFormat="1" ht="49.5" customHeight="1" x14ac:dyDescent="0.3">
      <c r="A22" s="2" t="s">
        <v>470</v>
      </c>
      <c r="B22" s="2" t="s">
        <v>471</v>
      </c>
      <c r="C22" s="2" t="s">
        <v>472</v>
      </c>
      <c r="D22" s="3" t="s">
        <v>473</v>
      </c>
      <c r="E22" s="3" t="s">
        <v>13</v>
      </c>
      <c r="F22" s="3" t="s">
        <v>410</v>
      </c>
      <c r="G22" s="3">
        <v>9732073220</v>
      </c>
      <c r="H22" s="1" t="str">
        <f t="shared" si="0"/>
        <v>CC-13   BBNG</v>
      </c>
      <c r="I22" s="1" t="str">
        <f t="shared" si="1"/>
        <v>BNG</v>
      </c>
      <c r="J22" s="1">
        <v>7.46</v>
      </c>
      <c r="K22" s="1">
        <f t="shared" si="2"/>
        <v>74.599999999999994</v>
      </c>
    </row>
    <row r="23" spans="1:11" s="1" customFormat="1" ht="49.5" customHeight="1" x14ac:dyDescent="0.3">
      <c r="A23" s="2" t="s">
        <v>474</v>
      </c>
      <c r="B23" s="2" t="s">
        <v>475</v>
      </c>
      <c r="C23" s="2" t="s">
        <v>476</v>
      </c>
      <c r="D23" s="3" t="s">
        <v>477</v>
      </c>
      <c r="E23" s="3" t="s">
        <v>13</v>
      </c>
      <c r="F23" s="3" t="s">
        <v>410</v>
      </c>
      <c r="G23" s="3">
        <v>9735127836</v>
      </c>
      <c r="H23" s="1" t="str">
        <f t="shared" si="0"/>
        <v>CC-13   BBNG</v>
      </c>
      <c r="I23" s="1" t="str">
        <f t="shared" si="1"/>
        <v>BNG</v>
      </c>
      <c r="J23" s="1">
        <v>7.51</v>
      </c>
      <c r="K23" s="1">
        <f t="shared" si="2"/>
        <v>75.099999999999994</v>
      </c>
    </row>
    <row r="24" spans="1:11" s="1" customFormat="1" ht="49.5" customHeight="1" x14ac:dyDescent="0.3">
      <c r="A24" s="2" t="s">
        <v>478</v>
      </c>
      <c r="B24" s="2" t="s">
        <v>479</v>
      </c>
      <c r="C24" s="2" t="s">
        <v>480</v>
      </c>
      <c r="D24" s="3" t="s">
        <v>481</v>
      </c>
      <c r="E24" s="3" t="s">
        <v>13</v>
      </c>
      <c r="F24" s="3" t="s">
        <v>410</v>
      </c>
      <c r="G24" s="3">
        <v>8391823128</v>
      </c>
      <c r="H24" s="1" t="str">
        <f t="shared" si="0"/>
        <v>CC-13   BBNG</v>
      </c>
      <c r="I24" s="1" t="str">
        <f t="shared" si="1"/>
        <v>BNG</v>
      </c>
      <c r="J24" s="1">
        <v>7.52</v>
      </c>
      <c r="K24" s="1">
        <f t="shared" si="2"/>
        <v>75.199999999999989</v>
      </c>
    </row>
    <row r="25" spans="1:11" s="1" customFormat="1" ht="49.5" customHeight="1" x14ac:dyDescent="0.3">
      <c r="A25" s="2" t="s">
        <v>482</v>
      </c>
      <c r="B25" s="2" t="s">
        <v>483</v>
      </c>
      <c r="C25" s="2" t="s">
        <v>484</v>
      </c>
      <c r="D25" s="3" t="s">
        <v>485</v>
      </c>
      <c r="E25" s="3" t="s">
        <v>13</v>
      </c>
      <c r="F25" s="3" t="s">
        <v>410</v>
      </c>
      <c r="G25" s="3">
        <v>8016983213</v>
      </c>
      <c r="H25" s="1" t="str">
        <f t="shared" si="0"/>
        <v>CC-13   BBNG</v>
      </c>
      <c r="I25" s="1" t="str">
        <f t="shared" si="1"/>
        <v>BNG</v>
      </c>
      <c r="J25" s="1">
        <v>7.55</v>
      </c>
      <c r="K25" s="1">
        <f t="shared" si="2"/>
        <v>75.5</v>
      </c>
    </row>
    <row r="26" spans="1:11" s="1" customFormat="1" ht="49.5" customHeight="1" x14ac:dyDescent="0.3">
      <c r="A26" s="2" t="s">
        <v>486</v>
      </c>
      <c r="B26" s="2" t="s">
        <v>487</v>
      </c>
      <c r="C26" s="2" t="s">
        <v>488</v>
      </c>
      <c r="D26" s="3" t="s">
        <v>489</v>
      </c>
      <c r="E26" s="3" t="s">
        <v>40</v>
      </c>
      <c r="F26" s="3" t="s">
        <v>410</v>
      </c>
      <c r="G26" s="3">
        <v>7602304594</v>
      </c>
      <c r="H26" s="1" t="str">
        <f t="shared" si="0"/>
        <v>CC-13   BBNG</v>
      </c>
      <c r="I26" s="1" t="str">
        <f t="shared" si="1"/>
        <v>BNG</v>
      </c>
      <c r="J26" s="1">
        <v>7.56</v>
      </c>
      <c r="K26" s="1">
        <f t="shared" si="2"/>
        <v>75.599999999999994</v>
      </c>
    </row>
    <row r="27" spans="1:11" s="1" customFormat="1" ht="49.5" customHeight="1" x14ac:dyDescent="0.3">
      <c r="A27" s="2" t="s">
        <v>490</v>
      </c>
      <c r="B27" s="2" t="s">
        <v>491</v>
      </c>
      <c r="C27" s="2" t="s">
        <v>492</v>
      </c>
      <c r="D27" s="3" t="s">
        <v>493</v>
      </c>
      <c r="E27" s="3" t="s">
        <v>13</v>
      </c>
      <c r="F27" s="3" t="s">
        <v>410</v>
      </c>
      <c r="G27" s="3">
        <v>9083010935</v>
      </c>
      <c r="H27" s="1" t="str">
        <f t="shared" si="0"/>
        <v>CC-13   BBNG</v>
      </c>
      <c r="I27" s="1" t="str">
        <f t="shared" si="1"/>
        <v>BNG</v>
      </c>
      <c r="J27" s="1">
        <v>7.63</v>
      </c>
      <c r="K27" s="1">
        <f t="shared" si="2"/>
        <v>76.3</v>
      </c>
    </row>
    <row r="28" spans="1:11" s="1" customFormat="1" ht="49.5" customHeight="1" x14ac:dyDescent="0.3">
      <c r="A28" s="2" t="s">
        <v>494</v>
      </c>
      <c r="B28" s="2" t="s">
        <v>495</v>
      </c>
      <c r="C28" s="2" t="s">
        <v>102</v>
      </c>
      <c r="D28" s="3" t="s">
        <v>496</v>
      </c>
      <c r="E28" s="3" t="s">
        <v>13</v>
      </c>
      <c r="F28" s="3" t="s">
        <v>410</v>
      </c>
      <c r="G28" s="3">
        <v>9547043412</v>
      </c>
      <c r="H28" s="1" t="str">
        <f t="shared" si="0"/>
        <v>CC-13   BBNG</v>
      </c>
      <c r="I28" s="1" t="str">
        <f t="shared" si="1"/>
        <v>BNG</v>
      </c>
      <c r="J28" s="1">
        <v>7.66</v>
      </c>
      <c r="K28" s="1">
        <f t="shared" si="2"/>
        <v>76.599999999999994</v>
      </c>
    </row>
    <row r="29" spans="1:11" s="1" customFormat="1" ht="49.5" customHeight="1" x14ac:dyDescent="0.3">
      <c r="A29" s="2" t="s">
        <v>497</v>
      </c>
      <c r="B29" s="2" t="s">
        <v>498</v>
      </c>
      <c r="C29" s="2" t="s">
        <v>499</v>
      </c>
      <c r="D29" s="3" t="s">
        <v>500</v>
      </c>
      <c r="E29" s="3" t="s">
        <v>13</v>
      </c>
      <c r="F29" s="3" t="s">
        <v>410</v>
      </c>
      <c r="G29" s="3">
        <v>8016332064</v>
      </c>
      <c r="H29" s="1" t="str">
        <f t="shared" si="0"/>
        <v>CC-13   BBNG</v>
      </c>
      <c r="I29" s="1" t="str">
        <f t="shared" si="1"/>
        <v>BNG</v>
      </c>
      <c r="J29" s="1">
        <v>7.73</v>
      </c>
      <c r="K29" s="1">
        <f t="shared" si="2"/>
        <v>77.300000000000011</v>
      </c>
    </row>
    <row r="30" spans="1:11" s="1" customFormat="1" ht="49.5" customHeight="1" x14ac:dyDescent="0.3">
      <c r="A30" s="2" t="s">
        <v>501</v>
      </c>
      <c r="B30" s="2" t="s">
        <v>502</v>
      </c>
      <c r="C30" s="2" t="s">
        <v>480</v>
      </c>
      <c r="D30" s="3" t="s">
        <v>503</v>
      </c>
      <c r="E30" s="3" t="s">
        <v>13</v>
      </c>
      <c r="F30" s="3" t="s">
        <v>410</v>
      </c>
      <c r="G30" s="3">
        <v>9635256963</v>
      </c>
      <c r="H30" s="1" t="str">
        <f t="shared" si="0"/>
        <v>CC-13   BBNG</v>
      </c>
      <c r="I30" s="1" t="str">
        <f t="shared" si="1"/>
        <v>BNG</v>
      </c>
      <c r="J30" s="1">
        <v>7.75</v>
      </c>
      <c r="K30" s="1">
        <f t="shared" si="2"/>
        <v>77.5</v>
      </c>
    </row>
    <row r="31" spans="1:11" s="1" customFormat="1" ht="49.5" customHeight="1" x14ac:dyDescent="0.3">
      <c r="A31" s="2" t="s">
        <v>504</v>
      </c>
      <c r="B31" s="2" t="s">
        <v>505</v>
      </c>
      <c r="C31" s="2" t="s">
        <v>506</v>
      </c>
      <c r="D31" s="3" t="s">
        <v>507</v>
      </c>
      <c r="E31" s="3" t="s">
        <v>13</v>
      </c>
      <c r="F31" s="3" t="s">
        <v>410</v>
      </c>
      <c r="G31" s="3">
        <v>8116708863</v>
      </c>
      <c r="H31" s="1" t="str">
        <f t="shared" si="0"/>
        <v>CC-13   BBNG</v>
      </c>
      <c r="I31" s="1" t="str">
        <f t="shared" si="1"/>
        <v>BNG</v>
      </c>
      <c r="J31" s="1">
        <v>7.8</v>
      </c>
      <c r="K31" s="1">
        <f t="shared" si="2"/>
        <v>78</v>
      </c>
    </row>
    <row r="32" spans="1:11" s="1" customFormat="1" ht="49.5" customHeight="1" x14ac:dyDescent="0.3">
      <c r="A32" s="2" t="s">
        <v>508</v>
      </c>
      <c r="B32" s="2" t="s">
        <v>509</v>
      </c>
      <c r="C32" s="2" t="s">
        <v>510</v>
      </c>
      <c r="D32" s="3" t="s">
        <v>511</v>
      </c>
      <c r="E32" s="3" t="s">
        <v>40</v>
      </c>
      <c r="F32" s="3" t="s">
        <v>410</v>
      </c>
      <c r="G32" s="3">
        <v>8116260662</v>
      </c>
      <c r="H32" s="1" t="str">
        <f t="shared" si="0"/>
        <v>CC-13   BBNG</v>
      </c>
      <c r="I32" s="1" t="str">
        <f t="shared" si="1"/>
        <v>BNG</v>
      </c>
      <c r="J32" s="1">
        <v>8.01</v>
      </c>
      <c r="K32" s="1">
        <f t="shared" si="2"/>
        <v>80.099999999999994</v>
      </c>
    </row>
    <row r="33" spans="1:11" s="1" customFormat="1" ht="49.5" customHeight="1" x14ac:dyDescent="0.3">
      <c r="A33" s="2" t="s">
        <v>512</v>
      </c>
      <c r="B33" s="2" t="s">
        <v>513</v>
      </c>
      <c r="C33" s="2" t="s">
        <v>514</v>
      </c>
      <c r="D33" s="3" t="s">
        <v>515</v>
      </c>
      <c r="E33" s="3" t="s">
        <v>13</v>
      </c>
      <c r="F33" s="3" t="s">
        <v>410</v>
      </c>
      <c r="G33" s="3">
        <v>8509444081</v>
      </c>
      <c r="H33" s="1" t="str">
        <f t="shared" si="0"/>
        <v>CC-13   BBNG</v>
      </c>
      <c r="I33" s="1" t="str">
        <f t="shared" si="1"/>
        <v>BNG</v>
      </c>
      <c r="J33" s="1">
        <v>8.08</v>
      </c>
      <c r="K33" s="1">
        <f t="shared" si="2"/>
        <v>80.8</v>
      </c>
    </row>
    <row r="34" spans="1:11" s="1" customFormat="1" ht="49.5" customHeight="1" x14ac:dyDescent="0.3">
      <c r="A34" s="2" t="s">
        <v>516</v>
      </c>
      <c r="B34" s="2" t="s">
        <v>517</v>
      </c>
      <c r="C34" s="2" t="s">
        <v>64</v>
      </c>
      <c r="D34" s="3" t="s">
        <v>518</v>
      </c>
      <c r="E34" s="3" t="s">
        <v>40</v>
      </c>
      <c r="F34" s="3" t="s">
        <v>410</v>
      </c>
      <c r="G34" s="3">
        <v>8372801746</v>
      </c>
      <c r="H34" s="1" t="str">
        <f t="shared" si="0"/>
        <v>CC-13   BBNG</v>
      </c>
      <c r="I34" s="1" t="str">
        <f t="shared" si="1"/>
        <v>BNG</v>
      </c>
      <c r="J34" s="1">
        <v>8.11</v>
      </c>
      <c r="K34" s="1">
        <f t="shared" si="2"/>
        <v>81.099999999999994</v>
      </c>
    </row>
    <row r="35" spans="1:11" s="1" customFormat="1" ht="49.5" customHeight="1" x14ac:dyDescent="0.3">
      <c r="A35" s="2" t="s">
        <v>519</v>
      </c>
      <c r="B35" s="2" t="s">
        <v>520</v>
      </c>
      <c r="C35" s="2" t="s">
        <v>521</v>
      </c>
      <c r="D35" s="3" t="s">
        <v>522</v>
      </c>
      <c r="E35" s="3" t="s">
        <v>13</v>
      </c>
      <c r="F35" s="3" t="s">
        <v>410</v>
      </c>
      <c r="G35" s="3">
        <v>9641728363</v>
      </c>
      <c r="H35" s="1" t="str">
        <f t="shared" si="0"/>
        <v>CC-13   BBNG</v>
      </c>
      <c r="I35" s="1" t="str">
        <f t="shared" si="1"/>
        <v>BNG</v>
      </c>
      <c r="J35" s="1">
        <v>8.14</v>
      </c>
      <c r="K35" s="1">
        <f t="shared" si="2"/>
        <v>81.400000000000006</v>
      </c>
    </row>
    <row r="36" spans="1:11" s="1" customFormat="1" ht="49.5" customHeight="1" x14ac:dyDescent="0.3">
      <c r="A36" s="2" t="s">
        <v>523</v>
      </c>
      <c r="B36" s="2" t="s">
        <v>524</v>
      </c>
      <c r="C36" s="2" t="s">
        <v>33</v>
      </c>
      <c r="D36" s="3" t="s">
        <v>525</v>
      </c>
      <c r="E36" s="3" t="s">
        <v>13</v>
      </c>
      <c r="F36" s="3" t="s">
        <v>410</v>
      </c>
      <c r="G36" s="3">
        <v>8250022329</v>
      </c>
      <c r="H36" s="1" t="str">
        <f t="shared" si="0"/>
        <v>CC-13   BBNG</v>
      </c>
      <c r="I36" s="1" t="str">
        <f t="shared" si="1"/>
        <v>BNG</v>
      </c>
      <c r="J36" s="1">
        <v>8.35</v>
      </c>
      <c r="K36" s="1">
        <f t="shared" si="2"/>
        <v>83.5</v>
      </c>
    </row>
    <row r="37" spans="1:11" s="1" customFormat="1" ht="49.5" customHeight="1" x14ac:dyDescent="0.3">
      <c r="A37" s="2" t="s">
        <v>526</v>
      </c>
      <c r="B37" s="2" t="s">
        <v>527</v>
      </c>
      <c r="C37" s="2" t="s">
        <v>528</v>
      </c>
      <c r="D37" s="3" t="s">
        <v>529</v>
      </c>
      <c r="E37" s="3" t="s">
        <v>13</v>
      </c>
      <c r="F37" s="3" t="s">
        <v>410</v>
      </c>
      <c r="G37" s="3">
        <v>8768354426</v>
      </c>
      <c r="H37" s="1" t="str">
        <f t="shared" si="0"/>
        <v>CC-13   BBNG</v>
      </c>
      <c r="I37" s="1" t="str">
        <f t="shared" si="1"/>
        <v>BNG</v>
      </c>
      <c r="J37" s="1">
        <v>8.9</v>
      </c>
      <c r="K37" s="1">
        <f t="shared" si="2"/>
        <v>89</v>
      </c>
    </row>
    <row r="38" spans="1:11" ht="12.75" customHeight="1" x14ac:dyDescent="0.3"/>
    <row r="39" spans="1:11" ht="12.75" customHeight="1" x14ac:dyDescent="0.3"/>
    <row r="40" spans="1:11" ht="12.75" customHeight="1" x14ac:dyDescent="0.3"/>
    <row r="41" spans="1:11" ht="12.75" customHeight="1" x14ac:dyDescent="0.3"/>
    <row r="42" spans="1:11" ht="12.75" customHeight="1" x14ac:dyDescent="0.3"/>
    <row r="43" spans="1:11" ht="12.75" customHeight="1" x14ac:dyDescent="0.3"/>
    <row r="44" spans="1:11" ht="12.75" customHeight="1" x14ac:dyDescent="0.3"/>
    <row r="45" spans="1:11" ht="12.75" customHeight="1" x14ac:dyDescent="0.3"/>
    <row r="46" spans="1:11" ht="12.75" customHeight="1" x14ac:dyDescent="0.3"/>
    <row r="47" spans="1:11" ht="12.75" customHeight="1" x14ac:dyDescent="0.3"/>
    <row r="48" spans="1:11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20"/>
  <sheetViews>
    <sheetView zoomScale="95" zoomScaleNormal="95" workbookViewId="0">
      <selection activeCell="A4" sqref="A4:K4"/>
    </sheetView>
  </sheetViews>
  <sheetFormatPr defaultColWidth="11.5546875" defaultRowHeight="14.4" x14ac:dyDescent="0.3"/>
  <cols>
    <col min="1" max="1" width="15.88671875" style="6" customWidth="1"/>
    <col min="2" max="5" width="11.5546875" style="6"/>
    <col min="6" max="8" width="11.5546875" style="6" hidden="1"/>
    <col min="9" max="12" width="11.5546875" style="6"/>
    <col min="13" max="13" width="17.77734375" style="6" customWidth="1"/>
    <col min="14" max="14" width="14.33203125" style="6" customWidth="1"/>
    <col min="15" max="16" width="13.88671875" style="6" customWidth="1"/>
    <col min="17" max="17" width="13.109375" style="6" customWidth="1"/>
    <col min="18" max="18" width="13.5546875" style="6" customWidth="1"/>
    <col min="19" max="1024" width="11.5546875" style="6"/>
  </cols>
  <sheetData>
    <row r="1" spans="1:1024" ht="12.75" customHeight="1" x14ac:dyDescent="0.3">
      <c r="A1" s="40"/>
      <c r="B1" s="41"/>
      <c r="C1" s="41"/>
      <c r="D1" s="41"/>
      <c r="E1" s="41"/>
      <c r="F1" s="41"/>
      <c r="G1" s="41"/>
      <c r="H1" s="41"/>
      <c r="I1" s="41"/>
      <c r="J1" s="41"/>
      <c r="K1" s="42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24" t="s">
        <v>211</v>
      </c>
    </row>
    <row r="2" spans="1:1024" ht="23.4" customHeight="1" x14ac:dyDescent="0.3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  <c r="M2" s="10" t="s">
        <v>26</v>
      </c>
      <c r="N2" s="10">
        <f>COUNTIFS(J1:J495, "&gt;=9.01", J1:J495, "&lt;=10")</f>
        <v>1</v>
      </c>
      <c r="O2" s="10">
        <f>COUNTIFS(J1:J495, "&gt;=8.01", J1:J495, "&lt;=9")</f>
        <v>0</v>
      </c>
      <c r="P2" s="10">
        <f>COUNTIFS(J1:J495, "&gt;=7.01", J1:J495, "&lt;=8")</f>
        <v>3</v>
      </c>
      <c r="Q2" s="10">
        <f>COUNTIFS(J1:J495, "&gt;=6.01", J1:J495, "&lt;=7")</f>
        <v>11</v>
      </c>
      <c r="R2" s="10">
        <f>COUNTIFS(J1:J495, "&gt;=5.01", J1:J495, "&lt;=6")</f>
        <v>0</v>
      </c>
      <c r="S2" s="24">
        <f>SUM(N2:R2)</f>
        <v>15</v>
      </c>
    </row>
    <row r="3" spans="1:1024" ht="27.6" customHeight="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024" ht="21.6" customHeight="1" x14ac:dyDescent="0.35">
      <c r="A4" s="32" t="s">
        <v>817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024" s="11" customFormat="1" ht="27.6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/>
      <c r="I5" s="7" t="s">
        <v>205</v>
      </c>
      <c r="J5" s="7" t="s">
        <v>7</v>
      </c>
      <c r="K5" s="25" t="s">
        <v>8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</row>
    <row r="6" spans="1:1024" ht="42.45" customHeight="1" x14ac:dyDescent="0.3">
      <c r="A6" s="2" t="s">
        <v>530</v>
      </c>
      <c r="B6" s="2" t="s">
        <v>531</v>
      </c>
      <c r="C6" s="2" t="s">
        <v>532</v>
      </c>
      <c r="D6" s="9" t="s">
        <v>533</v>
      </c>
      <c r="E6" s="9" t="s">
        <v>40</v>
      </c>
      <c r="F6" s="9" t="s">
        <v>534</v>
      </c>
      <c r="G6" s="9">
        <v>8250199873</v>
      </c>
      <c r="H6" s="8" t="str">
        <f t="shared" ref="H6:H20" si="0">LEFT(F6,12)</f>
        <v>CC-13   BENG</v>
      </c>
      <c r="I6" s="8" t="str">
        <f t="shared" ref="I6:I20" si="1">RIGHT(H6,3)</f>
        <v>ENG</v>
      </c>
      <c r="J6" s="8">
        <v>6.39</v>
      </c>
      <c r="K6" s="8">
        <f t="shared" ref="K6:K20" si="2">IF(J6="X","FAILED",J6*10)</f>
        <v>63.9</v>
      </c>
    </row>
    <row r="7" spans="1:1024" ht="29.1" customHeight="1" x14ac:dyDescent="0.3">
      <c r="A7" s="2" t="s">
        <v>535</v>
      </c>
      <c r="B7" s="2" t="s">
        <v>536</v>
      </c>
      <c r="C7" s="2" t="s">
        <v>537</v>
      </c>
      <c r="D7" s="9" t="s">
        <v>538</v>
      </c>
      <c r="E7" s="9" t="s">
        <v>40</v>
      </c>
      <c r="F7" s="9" t="s">
        <v>534</v>
      </c>
      <c r="G7" s="9">
        <v>7602630662</v>
      </c>
      <c r="H7" s="8" t="str">
        <f t="shared" si="0"/>
        <v>CC-13   BENG</v>
      </c>
      <c r="I7" s="8" t="str">
        <f t="shared" si="1"/>
        <v>ENG</v>
      </c>
      <c r="J7" s="8">
        <v>6.51</v>
      </c>
      <c r="K7" s="8">
        <f t="shared" si="2"/>
        <v>65.099999999999994</v>
      </c>
    </row>
    <row r="8" spans="1:1024" ht="35.1" customHeight="1" x14ac:dyDescent="0.3">
      <c r="A8" s="2" t="s">
        <v>539</v>
      </c>
      <c r="B8" s="2" t="s">
        <v>540</v>
      </c>
      <c r="C8" s="2" t="s">
        <v>541</v>
      </c>
      <c r="D8" s="9" t="s">
        <v>542</v>
      </c>
      <c r="E8" s="9" t="s">
        <v>40</v>
      </c>
      <c r="F8" s="9" t="s">
        <v>534</v>
      </c>
      <c r="G8" s="9">
        <v>8972158083</v>
      </c>
      <c r="H8" s="8" t="str">
        <f t="shared" si="0"/>
        <v>CC-13   BENG</v>
      </c>
      <c r="I8" s="8" t="str">
        <f t="shared" si="1"/>
        <v>ENG</v>
      </c>
      <c r="J8" s="8">
        <v>6.65</v>
      </c>
      <c r="K8" s="8">
        <f t="shared" si="2"/>
        <v>66.5</v>
      </c>
    </row>
    <row r="9" spans="1:1024" ht="48" customHeight="1" x14ac:dyDescent="0.3">
      <c r="A9" s="2" t="s">
        <v>543</v>
      </c>
      <c r="B9" s="2" t="s">
        <v>544</v>
      </c>
      <c r="C9" s="2" t="s">
        <v>545</v>
      </c>
      <c r="D9" s="9" t="s">
        <v>546</v>
      </c>
      <c r="E9" s="9" t="s">
        <v>40</v>
      </c>
      <c r="F9" s="9" t="s">
        <v>534</v>
      </c>
      <c r="G9" s="9">
        <v>8145150087</v>
      </c>
      <c r="H9" s="8" t="str">
        <f t="shared" si="0"/>
        <v>CC-13   BENG</v>
      </c>
      <c r="I9" s="8" t="str">
        <f t="shared" si="1"/>
        <v>ENG</v>
      </c>
      <c r="J9" s="8">
        <v>6.65</v>
      </c>
      <c r="K9" s="8">
        <f t="shared" si="2"/>
        <v>66.5</v>
      </c>
    </row>
    <row r="10" spans="1:1024" ht="61.35" customHeight="1" x14ac:dyDescent="0.3">
      <c r="A10" s="2" t="s">
        <v>547</v>
      </c>
      <c r="B10" s="2" t="s">
        <v>548</v>
      </c>
      <c r="C10" s="2" t="s">
        <v>549</v>
      </c>
      <c r="D10" s="9" t="s">
        <v>69</v>
      </c>
      <c r="E10" s="9" t="s">
        <v>13</v>
      </c>
      <c r="F10" s="9" t="s">
        <v>534</v>
      </c>
      <c r="G10" s="9">
        <v>7047517412</v>
      </c>
      <c r="H10" s="8" t="str">
        <f t="shared" si="0"/>
        <v>CC-13   BENG</v>
      </c>
      <c r="I10" s="8" t="str">
        <f t="shared" si="1"/>
        <v>ENG</v>
      </c>
      <c r="J10" s="8">
        <v>6.65</v>
      </c>
      <c r="K10" s="8">
        <f t="shared" si="2"/>
        <v>66.5</v>
      </c>
    </row>
    <row r="11" spans="1:1024" ht="39.75" customHeight="1" x14ac:dyDescent="0.3">
      <c r="A11" s="2" t="s">
        <v>550</v>
      </c>
      <c r="B11" s="2" t="s">
        <v>551</v>
      </c>
      <c r="C11" s="2" t="s">
        <v>552</v>
      </c>
      <c r="D11" s="9" t="s">
        <v>553</v>
      </c>
      <c r="E11" s="9" t="s">
        <v>13</v>
      </c>
      <c r="F11" s="9" t="s">
        <v>534</v>
      </c>
      <c r="G11" s="9">
        <v>7679602972</v>
      </c>
      <c r="H11" s="8" t="str">
        <f t="shared" si="0"/>
        <v>CC-13   BENG</v>
      </c>
      <c r="I11" s="8" t="str">
        <f t="shared" si="1"/>
        <v>ENG</v>
      </c>
      <c r="J11" s="8">
        <v>6.66</v>
      </c>
      <c r="K11" s="8">
        <f t="shared" si="2"/>
        <v>66.599999999999994</v>
      </c>
    </row>
    <row r="12" spans="1:1024" ht="43.95" customHeight="1" x14ac:dyDescent="0.3">
      <c r="A12" s="2" t="s">
        <v>554</v>
      </c>
      <c r="B12" s="2" t="s">
        <v>555</v>
      </c>
      <c r="C12" s="2" t="s">
        <v>556</v>
      </c>
      <c r="D12" s="9" t="s">
        <v>557</v>
      </c>
      <c r="E12" s="9" t="s">
        <v>40</v>
      </c>
      <c r="F12" s="9" t="s">
        <v>534</v>
      </c>
      <c r="G12" s="9">
        <v>8617454738</v>
      </c>
      <c r="H12" s="8" t="str">
        <f t="shared" si="0"/>
        <v>CC-13   BENG</v>
      </c>
      <c r="I12" s="8" t="str">
        <f t="shared" si="1"/>
        <v>ENG</v>
      </c>
      <c r="J12" s="8">
        <v>6.66</v>
      </c>
      <c r="K12" s="8">
        <f t="shared" si="2"/>
        <v>66.599999999999994</v>
      </c>
    </row>
    <row r="13" spans="1:1024" ht="35.700000000000003" customHeight="1" x14ac:dyDescent="0.3">
      <c r="A13" s="2" t="s">
        <v>558</v>
      </c>
      <c r="B13" s="2" t="s">
        <v>559</v>
      </c>
      <c r="C13" s="2" t="s">
        <v>560</v>
      </c>
      <c r="D13" s="9" t="s">
        <v>561</v>
      </c>
      <c r="E13" s="9" t="s">
        <v>40</v>
      </c>
      <c r="F13" s="9" t="s">
        <v>534</v>
      </c>
      <c r="G13" s="9">
        <v>7583936325</v>
      </c>
      <c r="H13" s="8" t="str">
        <f t="shared" si="0"/>
        <v>CC-13   BENG</v>
      </c>
      <c r="I13" s="8" t="str">
        <f t="shared" si="1"/>
        <v>ENG</v>
      </c>
      <c r="J13" s="8">
        <v>6.68</v>
      </c>
      <c r="K13" s="8">
        <f t="shared" si="2"/>
        <v>66.8</v>
      </c>
    </row>
    <row r="14" spans="1:1024" ht="46.35" customHeight="1" x14ac:dyDescent="0.3">
      <c r="A14" s="2" t="s">
        <v>562</v>
      </c>
      <c r="B14" s="2" t="s">
        <v>563</v>
      </c>
      <c r="C14" s="2" t="s">
        <v>564</v>
      </c>
      <c r="D14" s="9" t="s">
        <v>565</v>
      </c>
      <c r="E14" s="9" t="s">
        <v>40</v>
      </c>
      <c r="F14" s="9" t="s">
        <v>534</v>
      </c>
      <c r="G14" s="9">
        <v>8670879578</v>
      </c>
      <c r="H14" s="8" t="str">
        <f t="shared" si="0"/>
        <v>CC-13   BENG</v>
      </c>
      <c r="I14" s="8" t="str">
        <f t="shared" si="1"/>
        <v>ENG</v>
      </c>
      <c r="J14" s="8">
        <v>6.75</v>
      </c>
      <c r="K14" s="8">
        <f t="shared" si="2"/>
        <v>67.5</v>
      </c>
    </row>
    <row r="15" spans="1:1024" ht="55.5" customHeight="1" x14ac:dyDescent="0.3">
      <c r="A15" s="2" t="s">
        <v>566</v>
      </c>
      <c r="B15" s="2" t="s">
        <v>567</v>
      </c>
      <c r="C15" s="2" t="s">
        <v>568</v>
      </c>
      <c r="D15" s="9" t="s">
        <v>569</v>
      </c>
      <c r="E15" s="9" t="s">
        <v>40</v>
      </c>
      <c r="F15" s="9" t="s">
        <v>534</v>
      </c>
      <c r="G15" s="9">
        <v>7063893183</v>
      </c>
      <c r="H15" s="8" t="str">
        <f t="shared" si="0"/>
        <v>CC-13   BENG</v>
      </c>
      <c r="I15" s="8" t="str">
        <f t="shared" si="1"/>
        <v>ENG</v>
      </c>
      <c r="J15" s="8">
        <v>6.75</v>
      </c>
      <c r="K15" s="8">
        <f t="shared" si="2"/>
        <v>67.5</v>
      </c>
    </row>
    <row r="16" spans="1:1024" ht="48.9" customHeight="1" x14ac:dyDescent="0.3">
      <c r="A16" s="2" t="s">
        <v>570</v>
      </c>
      <c r="B16" s="2" t="s">
        <v>571</v>
      </c>
      <c r="C16" s="2" t="s">
        <v>572</v>
      </c>
      <c r="D16" s="9" t="s">
        <v>573</v>
      </c>
      <c r="E16" s="9" t="s">
        <v>40</v>
      </c>
      <c r="F16" s="9" t="s">
        <v>534</v>
      </c>
      <c r="G16" s="9">
        <v>8116898946</v>
      </c>
      <c r="H16" s="8" t="str">
        <f t="shared" si="0"/>
        <v>CC-13   BENG</v>
      </c>
      <c r="I16" s="8" t="str">
        <f t="shared" si="1"/>
        <v>ENG</v>
      </c>
      <c r="J16" s="8">
        <v>6.77</v>
      </c>
      <c r="K16" s="8">
        <f t="shared" si="2"/>
        <v>67.699999999999989</v>
      </c>
    </row>
    <row r="17" spans="1:11" ht="40.65" customHeight="1" x14ac:dyDescent="0.3">
      <c r="A17" s="2" t="s">
        <v>574</v>
      </c>
      <c r="B17" s="2" t="s">
        <v>575</v>
      </c>
      <c r="C17" s="2" t="s">
        <v>576</v>
      </c>
      <c r="D17" s="9" t="s">
        <v>577</v>
      </c>
      <c r="E17" s="9" t="s">
        <v>13</v>
      </c>
      <c r="F17" s="9" t="s">
        <v>534</v>
      </c>
      <c r="G17" s="9">
        <v>8101799038</v>
      </c>
      <c r="H17" s="8" t="str">
        <f t="shared" si="0"/>
        <v>CC-13   BENG</v>
      </c>
      <c r="I17" s="8" t="str">
        <f t="shared" si="1"/>
        <v>ENG</v>
      </c>
      <c r="J17" s="8">
        <v>7.21</v>
      </c>
      <c r="K17" s="8">
        <f t="shared" si="2"/>
        <v>72.099999999999994</v>
      </c>
    </row>
    <row r="18" spans="1:11" ht="98.7" customHeight="1" x14ac:dyDescent="0.3">
      <c r="A18" s="2" t="s">
        <v>578</v>
      </c>
      <c r="B18" s="2" t="s">
        <v>579</v>
      </c>
      <c r="C18" s="2" t="s">
        <v>580</v>
      </c>
      <c r="D18" s="9" t="s">
        <v>581</v>
      </c>
      <c r="E18" s="9" t="s">
        <v>13</v>
      </c>
      <c r="F18" s="9" t="s">
        <v>534</v>
      </c>
      <c r="G18" s="9">
        <v>7431094070</v>
      </c>
      <c r="H18" s="8" t="str">
        <f t="shared" si="0"/>
        <v>CC-13   BENG</v>
      </c>
      <c r="I18" s="8" t="str">
        <f t="shared" si="1"/>
        <v>ENG</v>
      </c>
      <c r="J18" s="8">
        <v>7.34</v>
      </c>
      <c r="K18" s="8">
        <f t="shared" si="2"/>
        <v>73.400000000000006</v>
      </c>
    </row>
    <row r="19" spans="1:11" ht="67.95" customHeight="1" x14ac:dyDescent="0.3">
      <c r="A19" s="2" t="s">
        <v>582</v>
      </c>
      <c r="B19" s="2" t="s">
        <v>583</v>
      </c>
      <c r="C19" s="2" t="s">
        <v>584</v>
      </c>
      <c r="D19" s="9" t="s">
        <v>585</v>
      </c>
      <c r="E19" s="9" t="s">
        <v>13</v>
      </c>
      <c r="F19" s="9" t="s">
        <v>534</v>
      </c>
      <c r="G19" s="9">
        <v>7001439782</v>
      </c>
      <c r="H19" s="8" t="str">
        <f t="shared" si="0"/>
        <v>CC-13   BENG</v>
      </c>
      <c r="I19" s="8" t="str">
        <f t="shared" si="1"/>
        <v>ENG</v>
      </c>
      <c r="J19" s="8">
        <v>7.69</v>
      </c>
      <c r="K19" s="8">
        <f t="shared" si="2"/>
        <v>76.900000000000006</v>
      </c>
    </row>
    <row r="20" spans="1:11" ht="58.05" customHeight="1" x14ac:dyDescent="0.3">
      <c r="A20" s="2" t="s">
        <v>586</v>
      </c>
      <c r="B20" s="2" t="s">
        <v>587</v>
      </c>
      <c r="C20" s="2" t="s">
        <v>588</v>
      </c>
      <c r="D20" s="9" t="s">
        <v>589</v>
      </c>
      <c r="E20" s="9" t="s">
        <v>13</v>
      </c>
      <c r="F20" s="9" t="s">
        <v>534</v>
      </c>
      <c r="G20" s="9">
        <v>8116700301</v>
      </c>
      <c r="H20" s="8" t="str">
        <f t="shared" si="0"/>
        <v>CC-13   BENG</v>
      </c>
      <c r="I20" s="8" t="str">
        <f t="shared" si="1"/>
        <v>ENG</v>
      </c>
      <c r="J20" s="8">
        <v>9.06</v>
      </c>
      <c r="K20" s="8">
        <f t="shared" si="2"/>
        <v>90.600000000000009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="95" zoomScaleNormal="95" workbookViewId="0">
      <selection activeCell="A4" sqref="A4:K4"/>
    </sheetView>
  </sheetViews>
  <sheetFormatPr defaultColWidth="11.6640625" defaultRowHeight="14.4" x14ac:dyDescent="0.3"/>
  <cols>
    <col min="6" max="8" width="11.5546875" hidden="1" customWidth="1"/>
    <col min="13" max="13" width="17.6640625" customWidth="1"/>
    <col min="14" max="14" width="17" customWidth="1"/>
    <col min="15" max="15" width="14" customWidth="1"/>
    <col min="16" max="16" width="14.21875" customWidth="1"/>
    <col min="17" max="17" width="14.33203125" customWidth="1"/>
    <col min="18" max="18" width="14" customWidth="1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1" t="s">
        <v>211</v>
      </c>
    </row>
    <row r="2" spans="1:19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10" t="s">
        <v>26</v>
      </c>
      <c r="N2" s="10">
        <f>COUNTIFS(J1:J495, "&gt;=9.01", J1:J495, "&lt;=10")</f>
        <v>0</v>
      </c>
      <c r="O2" s="10">
        <f>COUNTIFS(J1:J495, "&gt;=8.01", J1:J495, "&lt;=9")</f>
        <v>3</v>
      </c>
      <c r="P2" s="10">
        <f>COUNTIFS(J1:J495, "&gt;=7.01", J1:J495, "&lt;=8")</f>
        <v>16</v>
      </c>
      <c r="Q2" s="10">
        <f>COUNTIFS(J1:J495, "&gt;=6.01", J1:J495, "&lt;=7")</f>
        <v>9</v>
      </c>
      <c r="R2" s="10">
        <f>COUNTIFS(J1:J495, "&gt;=5.01", J1:J495, "&lt;=6")</f>
        <v>0</v>
      </c>
      <c r="S2" s="11">
        <f>SUM(N2:R2)</f>
        <v>28</v>
      </c>
    </row>
    <row r="3" spans="1:19" ht="18.600000000000001" x14ac:dyDescent="0.4">
      <c r="A3" s="29" t="s">
        <v>812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9" ht="18" x14ac:dyDescent="0.35">
      <c r="A4" s="32" t="s">
        <v>816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9" s="11" customFormat="1" ht="27" customHeight="1" x14ac:dyDescent="0.3">
      <c r="A5" s="17" t="s">
        <v>0</v>
      </c>
      <c r="B5" s="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/>
      <c r="I5" s="17" t="s">
        <v>205</v>
      </c>
      <c r="J5" s="17" t="s">
        <v>7</v>
      </c>
      <c r="K5" s="20" t="s">
        <v>8</v>
      </c>
    </row>
    <row r="6" spans="1:19" s="1" customFormat="1" ht="49.5" customHeight="1" x14ac:dyDescent="0.3">
      <c r="A6" s="2" t="s">
        <v>590</v>
      </c>
      <c r="B6" s="2" t="s">
        <v>591</v>
      </c>
      <c r="C6" s="2" t="s">
        <v>592</v>
      </c>
      <c r="D6" s="3" t="s">
        <v>593</v>
      </c>
      <c r="E6" s="3" t="s">
        <v>40</v>
      </c>
      <c r="F6" s="3" t="s">
        <v>594</v>
      </c>
      <c r="G6" s="3">
        <v>9382225650</v>
      </c>
      <c r="H6" s="1" t="str">
        <f t="shared" ref="H6:H33" si="0">LEFT(F6,12)</f>
        <v>CC-13   BHIS</v>
      </c>
      <c r="I6" s="1" t="str">
        <f t="shared" ref="I6:I33" si="1">RIGHT(H6,3)</f>
        <v>HIS</v>
      </c>
      <c r="J6" s="1">
        <v>6.07</v>
      </c>
      <c r="K6" s="1">
        <f t="shared" ref="K6:K33" si="2">IF(J6="X","FAILED",J6*10)</f>
        <v>60.7</v>
      </c>
    </row>
    <row r="7" spans="1:19" s="1" customFormat="1" ht="49.5" customHeight="1" x14ac:dyDescent="0.3">
      <c r="A7" s="2" t="s">
        <v>595</v>
      </c>
      <c r="B7" s="2" t="s">
        <v>596</v>
      </c>
      <c r="C7" s="2" t="s">
        <v>597</v>
      </c>
      <c r="D7" s="3" t="s">
        <v>598</v>
      </c>
      <c r="E7" s="3" t="s">
        <v>40</v>
      </c>
      <c r="F7" s="3" t="s">
        <v>599</v>
      </c>
      <c r="G7" s="3">
        <v>6295248206</v>
      </c>
      <c r="H7" s="1" t="str">
        <f t="shared" si="0"/>
        <v>CC-13   BHIS</v>
      </c>
      <c r="I7" s="1" t="str">
        <f t="shared" si="1"/>
        <v>HIS</v>
      </c>
      <c r="J7" s="1">
        <v>6.34</v>
      </c>
      <c r="K7" s="1">
        <f t="shared" si="2"/>
        <v>63.4</v>
      </c>
    </row>
    <row r="8" spans="1:19" s="1" customFormat="1" ht="49.5" customHeight="1" x14ac:dyDescent="0.3">
      <c r="A8" s="2" t="s">
        <v>600</v>
      </c>
      <c r="B8" s="2" t="s">
        <v>601</v>
      </c>
      <c r="C8" s="2" t="s">
        <v>602</v>
      </c>
      <c r="D8" s="3" t="s">
        <v>603</v>
      </c>
      <c r="E8" s="3" t="s">
        <v>13</v>
      </c>
      <c r="F8" s="3" t="s">
        <v>599</v>
      </c>
      <c r="G8" s="3">
        <v>7063723125</v>
      </c>
      <c r="H8" s="1" t="str">
        <f t="shared" si="0"/>
        <v>CC-13   BHIS</v>
      </c>
      <c r="I8" s="1" t="str">
        <f t="shared" si="1"/>
        <v>HIS</v>
      </c>
      <c r="J8" s="1">
        <v>6.34</v>
      </c>
      <c r="K8" s="1">
        <f t="shared" si="2"/>
        <v>63.4</v>
      </c>
    </row>
    <row r="9" spans="1:19" s="1" customFormat="1" ht="49.5" customHeight="1" x14ac:dyDescent="0.3">
      <c r="A9" s="2" t="s">
        <v>604</v>
      </c>
      <c r="B9" s="2" t="s">
        <v>605</v>
      </c>
      <c r="C9" s="2" t="s">
        <v>606</v>
      </c>
      <c r="D9" s="3" t="s">
        <v>607</v>
      </c>
      <c r="E9" s="3" t="s">
        <v>13</v>
      </c>
      <c r="F9" s="3" t="s">
        <v>599</v>
      </c>
      <c r="G9" s="3">
        <v>6295511536</v>
      </c>
      <c r="H9" s="1" t="str">
        <f t="shared" si="0"/>
        <v>CC-13   BHIS</v>
      </c>
      <c r="I9" s="1" t="str">
        <f t="shared" si="1"/>
        <v>HIS</v>
      </c>
      <c r="J9" s="1">
        <v>6.39</v>
      </c>
      <c r="K9" s="1">
        <f t="shared" si="2"/>
        <v>63.9</v>
      </c>
    </row>
    <row r="10" spans="1:19" s="1" customFormat="1" ht="49.5" customHeight="1" x14ac:dyDescent="0.3">
      <c r="A10" s="2" t="s">
        <v>608</v>
      </c>
      <c r="B10" s="2" t="s">
        <v>609</v>
      </c>
      <c r="C10" s="2" t="s">
        <v>610</v>
      </c>
      <c r="D10" s="3" t="s">
        <v>611</v>
      </c>
      <c r="E10" s="3" t="s">
        <v>40</v>
      </c>
      <c r="F10" s="3" t="s">
        <v>599</v>
      </c>
      <c r="G10" s="3">
        <v>6294329859</v>
      </c>
      <c r="H10" s="1" t="str">
        <f t="shared" si="0"/>
        <v>CC-13   BHIS</v>
      </c>
      <c r="I10" s="1" t="str">
        <f t="shared" si="1"/>
        <v>HIS</v>
      </c>
      <c r="J10" s="1">
        <v>6.39</v>
      </c>
      <c r="K10" s="1">
        <f t="shared" si="2"/>
        <v>63.9</v>
      </c>
    </row>
    <row r="11" spans="1:19" s="1" customFormat="1" ht="49.5" customHeight="1" x14ac:dyDescent="0.3">
      <c r="A11" s="2" t="s">
        <v>612</v>
      </c>
      <c r="B11" s="2" t="s">
        <v>613</v>
      </c>
      <c r="C11" s="2" t="s">
        <v>614</v>
      </c>
      <c r="D11" s="3" t="s">
        <v>615</v>
      </c>
      <c r="E11" s="3" t="s">
        <v>13</v>
      </c>
      <c r="F11" s="3" t="s">
        <v>599</v>
      </c>
      <c r="G11" s="3">
        <v>8670919956</v>
      </c>
      <c r="H11" s="1" t="str">
        <f t="shared" si="0"/>
        <v>CC-13   BHIS</v>
      </c>
      <c r="I11" s="1" t="str">
        <f t="shared" si="1"/>
        <v>HIS</v>
      </c>
      <c r="J11" s="1">
        <v>6.51</v>
      </c>
      <c r="K11" s="1">
        <f t="shared" si="2"/>
        <v>65.099999999999994</v>
      </c>
    </row>
    <row r="12" spans="1:19" s="1" customFormat="1" ht="49.5" customHeight="1" x14ac:dyDescent="0.3">
      <c r="A12" s="2" t="s">
        <v>616</v>
      </c>
      <c r="B12" s="2" t="s">
        <v>617</v>
      </c>
      <c r="C12" s="2" t="s">
        <v>618</v>
      </c>
      <c r="D12" s="3" t="s">
        <v>619</v>
      </c>
      <c r="E12" s="3" t="s">
        <v>40</v>
      </c>
      <c r="F12" s="3" t="s">
        <v>599</v>
      </c>
      <c r="G12" s="3">
        <v>9064614721</v>
      </c>
      <c r="H12" s="1" t="str">
        <f t="shared" si="0"/>
        <v>CC-13   BHIS</v>
      </c>
      <c r="I12" s="1" t="str">
        <f t="shared" si="1"/>
        <v>HIS</v>
      </c>
      <c r="J12" s="1">
        <v>6.56</v>
      </c>
      <c r="K12" s="1">
        <f t="shared" si="2"/>
        <v>65.599999999999994</v>
      </c>
    </row>
    <row r="13" spans="1:19" s="1" customFormat="1" ht="49.5" customHeight="1" x14ac:dyDescent="0.3">
      <c r="A13" s="2" t="s">
        <v>620</v>
      </c>
      <c r="B13" s="2" t="s">
        <v>621</v>
      </c>
      <c r="C13" s="2" t="s">
        <v>622</v>
      </c>
      <c r="D13" s="3" t="s">
        <v>623</v>
      </c>
      <c r="E13" s="3" t="s">
        <v>13</v>
      </c>
      <c r="F13" s="3" t="s">
        <v>599</v>
      </c>
      <c r="G13" s="3">
        <v>9933184600</v>
      </c>
      <c r="H13" s="1" t="str">
        <f t="shared" si="0"/>
        <v>CC-13   BHIS</v>
      </c>
      <c r="I13" s="1" t="str">
        <f t="shared" si="1"/>
        <v>HIS</v>
      </c>
      <c r="J13" s="1">
        <v>6.72</v>
      </c>
      <c r="K13" s="1">
        <f t="shared" si="2"/>
        <v>67.2</v>
      </c>
    </row>
    <row r="14" spans="1:19" s="1" customFormat="1" ht="49.5" customHeight="1" x14ac:dyDescent="0.3">
      <c r="A14" s="2" t="s">
        <v>624</v>
      </c>
      <c r="B14" s="2" t="s">
        <v>625</v>
      </c>
      <c r="C14" s="2" t="s">
        <v>626</v>
      </c>
      <c r="D14" s="3" t="s">
        <v>627</v>
      </c>
      <c r="E14" s="3" t="s">
        <v>13</v>
      </c>
      <c r="F14" s="3" t="s">
        <v>599</v>
      </c>
      <c r="G14" s="3">
        <v>8158915539</v>
      </c>
      <c r="H14" s="1" t="str">
        <f t="shared" si="0"/>
        <v>CC-13   BHIS</v>
      </c>
      <c r="I14" s="1" t="str">
        <f t="shared" si="1"/>
        <v>HIS</v>
      </c>
      <c r="J14" s="1">
        <v>6.9</v>
      </c>
      <c r="K14" s="1">
        <f t="shared" si="2"/>
        <v>69</v>
      </c>
    </row>
    <row r="15" spans="1:19" s="1" customFormat="1" ht="49.5" customHeight="1" x14ac:dyDescent="0.3">
      <c r="A15" s="2" t="s">
        <v>628</v>
      </c>
      <c r="B15" s="2" t="s">
        <v>629</v>
      </c>
      <c r="C15" s="2" t="s">
        <v>81</v>
      </c>
      <c r="D15" s="3" t="s">
        <v>630</v>
      </c>
      <c r="E15" s="3" t="s">
        <v>13</v>
      </c>
      <c r="F15" s="3" t="s">
        <v>599</v>
      </c>
      <c r="G15" s="3">
        <v>9932784206</v>
      </c>
      <c r="H15" s="1" t="str">
        <f t="shared" si="0"/>
        <v>CC-13   BHIS</v>
      </c>
      <c r="I15" s="1" t="str">
        <f t="shared" si="1"/>
        <v>HIS</v>
      </c>
      <c r="J15" s="1">
        <v>7.01</v>
      </c>
      <c r="K15" s="1">
        <f t="shared" si="2"/>
        <v>70.099999999999994</v>
      </c>
    </row>
    <row r="16" spans="1:19" s="1" customFormat="1" ht="49.5" customHeight="1" x14ac:dyDescent="0.3">
      <c r="A16" s="2" t="s">
        <v>631</v>
      </c>
      <c r="B16" s="2" t="s">
        <v>632</v>
      </c>
      <c r="C16" s="2" t="s">
        <v>633</v>
      </c>
      <c r="D16" s="3" t="s">
        <v>634</v>
      </c>
      <c r="E16" s="3" t="s">
        <v>40</v>
      </c>
      <c r="F16" s="3" t="s">
        <v>599</v>
      </c>
      <c r="G16" s="3">
        <v>6295260652</v>
      </c>
      <c r="H16" s="1" t="str">
        <f t="shared" si="0"/>
        <v>CC-13   BHIS</v>
      </c>
      <c r="I16" s="1" t="str">
        <f t="shared" si="1"/>
        <v>HIS</v>
      </c>
      <c r="J16" s="1">
        <v>7.03</v>
      </c>
      <c r="K16" s="1">
        <f t="shared" si="2"/>
        <v>70.3</v>
      </c>
    </row>
    <row r="17" spans="1:11" s="1" customFormat="1" ht="49.5" customHeight="1" x14ac:dyDescent="0.3">
      <c r="A17" s="2" t="s">
        <v>635</v>
      </c>
      <c r="B17" s="2" t="s">
        <v>636</v>
      </c>
      <c r="C17" s="2" t="s">
        <v>637</v>
      </c>
      <c r="D17" s="3" t="s">
        <v>638</v>
      </c>
      <c r="E17" s="3" t="s">
        <v>40</v>
      </c>
      <c r="F17" s="3" t="s">
        <v>594</v>
      </c>
      <c r="G17" s="3">
        <v>7602240022</v>
      </c>
      <c r="H17" s="1" t="str">
        <f t="shared" si="0"/>
        <v>CC-13   BHIS</v>
      </c>
      <c r="I17" s="1" t="str">
        <f t="shared" si="1"/>
        <v>HIS</v>
      </c>
      <c r="J17" s="1">
        <v>7.13</v>
      </c>
      <c r="K17" s="1">
        <f t="shared" si="2"/>
        <v>71.3</v>
      </c>
    </row>
    <row r="18" spans="1:11" s="1" customFormat="1" ht="49.5" customHeight="1" x14ac:dyDescent="0.3">
      <c r="A18" s="2" t="s">
        <v>639</v>
      </c>
      <c r="B18" s="2" t="s">
        <v>640</v>
      </c>
      <c r="C18" s="2" t="s">
        <v>537</v>
      </c>
      <c r="D18" s="3" t="s">
        <v>641</v>
      </c>
      <c r="E18" s="3" t="s">
        <v>13</v>
      </c>
      <c r="F18" s="3" t="s">
        <v>599</v>
      </c>
      <c r="G18" s="3">
        <v>8942803759</v>
      </c>
      <c r="H18" s="1" t="str">
        <f t="shared" si="0"/>
        <v>CC-13   BHIS</v>
      </c>
      <c r="I18" s="1" t="str">
        <f t="shared" si="1"/>
        <v>HIS</v>
      </c>
      <c r="J18" s="1">
        <v>7.15</v>
      </c>
      <c r="K18" s="1">
        <f t="shared" si="2"/>
        <v>71.5</v>
      </c>
    </row>
    <row r="19" spans="1:11" s="1" customFormat="1" ht="49.5" customHeight="1" x14ac:dyDescent="0.3">
      <c r="A19" s="2" t="s">
        <v>642</v>
      </c>
      <c r="B19" s="2" t="s">
        <v>643</v>
      </c>
      <c r="C19" s="2" t="s">
        <v>644</v>
      </c>
      <c r="D19" s="3" t="s">
        <v>645</v>
      </c>
      <c r="E19" s="3" t="s">
        <v>40</v>
      </c>
      <c r="F19" s="3" t="s">
        <v>594</v>
      </c>
      <c r="G19" s="3">
        <v>7319489530</v>
      </c>
      <c r="H19" s="1" t="str">
        <f t="shared" si="0"/>
        <v>CC-13   BHIS</v>
      </c>
      <c r="I19" s="1" t="str">
        <f t="shared" si="1"/>
        <v>HIS</v>
      </c>
      <c r="J19" s="1">
        <v>7.18</v>
      </c>
      <c r="K19" s="1">
        <f t="shared" si="2"/>
        <v>71.8</v>
      </c>
    </row>
    <row r="20" spans="1:11" s="1" customFormat="1" ht="49.5" customHeight="1" x14ac:dyDescent="0.3">
      <c r="A20" s="2" t="s">
        <v>646</v>
      </c>
      <c r="B20" s="2" t="s">
        <v>647</v>
      </c>
      <c r="C20" s="2" t="s">
        <v>648</v>
      </c>
      <c r="D20" s="3" t="s">
        <v>649</v>
      </c>
      <c r="E20" s="3" t="s">
        <v>40</v>
      </c>
      <c r="F20" s="3" t="s">
        <v>599</v>
      </c>
      <c r="G20" s="3">
        <v>9635361178</v>
      </c>
      <c r="H20" s="1" t="str">
        <f t="shared" si="0"/>
        <v>CC-13   BHIS</v>
      </c>
      <c r="I20" s="1" t="str">
        <f t="shared" si="1"/>
        <v>HIS</v>
      </c>
      <c r="J20" s="1">
        <v>7.25</v>
      </c>
      <c r="K20" s="1">
        <f t="shared" si="2"/>
        <v>72.5</v>
      </c>
    </row>
    <row r="21" spans="1:11" s="1" customFormat="1" ht="49.5" customHeight="1" x14ac:dyDescent="0.3">
      <c r="A21" s="2" t="s">
        <v>650</v>
      </c>
      <c r="B21" s="2" t="s">
        <v>651</v>
      </c>
      <c r="C21" s="2" t="s">
        <v>652</v>
      </c>
      <c r="D21" s="3" t="s">
        <v>653</v>
      </c>
      <c r="E21" s="3" t="s">
        <v>40</v>
      </c>
      <c r="F21" s="3" t="s">
        <v>599</v>
      </c>
      <c r="G21" s="3">
        <v>7029021347</v>
      </c>
      <c r="H21" s="1" t="str">
        <f t="shared" si="0"/>
        <v>CC-13   BHIS</v>
      </c>
      <c r="I21" s="1" t="str">
        <f t="shared" si="1"/>
        <v>HIS</v>
      </c>
      <c r="J21" s="1">
        <v>7.34</v>
      </c>
      <c r="K21" s="1">
        <f t="shared" si="2"/>
        <v>73.400000000000006</v>
      </c>
    </row>
    <row r="22" spans="1:11" s="1" customFormat="1" ht="49.5" customHeight="1" x14ac:dyDescent="0.3">
      <c r="A22" s="2" t="s">
        <v>654</v>
      </c>
      <c r="B22" s="2" t="s">
        <v>655</v>
      </c>
      <c r="C22" s="2" t="s">
        <v>33</v>
      </c>
      <c r="D22" s="3" t="s">
        <v>656</v>
      </c>
      <c r="E22" s="3" t="s">
        <v>40</v>
      </c>
      <c r="F22" s="3" t="s">
        <v>599</v>
      </c>
      <c r="G22" s="3">
        <v>9064015514</v>
      </c>
      <c r="H22" s="1" t="str">
        <f t="shared" si="0"/>
        <v>CC-13   BHIS</v>
      </c>
      <c r="I22" s="1" t="str">
        <f t="shared" si="1"/>
        <v>HIS</v>
      </c>
      <c r="J22" s="1">
        <v>7.46</v>
      </c>
      <c r="K22" s="1">
        <f t="shared" si="2"/>
        <v>74.599999999999994</v>
      </c>
    </row>
    <row r="23" spans="1:11" s="1" customFormat="1" ht="49.5" customHeight="1" x14ac:dyDescent="0.3">
      <c r="A23" s="2" t="s">
        <v>657</v>
      </c>
      <c r="B23" s="2" t="s">
        <v>658</v>
      </c>
      <c r="C23" s="2" t="s">
        <v>572</v>
      </c>
      <c r="D23" s="3" t="s">
        <v>659</v>
      </c>
      <c r="E23" s="3" t="s">
        <v>40</v>
      </c>
      <c r="F23" s="3" t="s">
        <v>599</v>
      </c>
      <c r="G23" s="3">
        <v>7047005354</v>
      </c>
      <c r="H23" s="1" t="str">
        <f t="shared" si="0"/>
        <v>CC-13   BHIS</v>
      </c>
      <c r="I23" s="1" t="str">
        <f t="shared" si="1"/>
        <v>HIS</v>
      </c>
      <c r="J23" s="1">
        <v>7.48</v>
      </c>
      <c r="K23" s="1">
        <f t="shared" si="2"/>
        <v>74.800000000000011</v>
      </c>
    </row>
    <row r="24" spans="1:11" s="1" customFormat="1" ht="49.5" customHeight="1" x14ac:dyDescent="0.3">
      <c r="A24" s="2" t="s">
        <v>660</v>
      </c>
      <c r="B24" s="2" t="s">
        <v>661</v>
      </c>
      <c r="C24" s="2" t="s">
        <v>258</v>
      </c>
      <c r="D24" s="3" t="s">
        <v>662</v>
      </c>
      <c r="E24" s="3" t="s">
        <v>40</v>
      </c>
      <c r="F24" s="3" t="s">
        <v>599</v>
      </c>
      <c r="G24" s="3">
        <v>9932868133</v>
      </c>
      <c r="H24" s="1" t="str">
        <f t="shared" si="0"/>
        <v>CC-13   BHIS</v>
      </c>
      <c r="I24" s="1" t="str">
        <f t="shared" si="1"/>
        <v>HIS</v>
      </c>
      <c r="J24" s="1">
        <v>7.55</v>
      </c>
      <c r="K24" s="1">
        <f t="shared" si="2"/>
        <v>75.5</v>
      </c>
    </row>
    <row r="25" spans="1:11" s="1" customFormat="1" ht="49.5" customHeight="1" x14ac:dyDescent="0.3">
      <c r="A25" s="2" t="s">
        <v>663</v>
      </c>
      <c r="B25" s="2" t="s">
        <v>664</v>
      </c>
      <c r="C25" s="2" t="s">
        <v>665</v>
      </c>
      <c r="D25" s="3" t="s">
        <v>666</v>
      </c>
      <c r="E25" s="3" t="s">
        <v>40</v>
      </c>
      <c r="F25" s="3" t="s">
        <v>599</v>
      </c>
      <c r="G25" s="3">
        <v>7318848994</v>
      </c>
      <c r="H25" s="1" t="str">
        <f t="shared" si="0"/>
        <v>CC-13   BHIS</v>
      </c>
      <c r="I25" s="1" t="str">
        <f t="shared" si="1"/>
        <v>HIS</v>
      </c>
      <c r="J25" s="1">
        <v>7.55</v>
      </c>
      <c r="K25" s="1">
        <f t="shared" si="2"/>
        <v>75.5</v>
      </c>
    </row>
    <row r="26" spans="1:11" s="1" customFormat="1" ht="49.5" customHeight="1" x14ac:dyDescent="0.3">
      <c r="A26" s="2" t="s">
        <v>667</v>
      </c>
      <c r="B26" s="2" t="s">
        <v>668</v>
      </c>
      <c r="C26" s="2" t="s">
        <v>669</v>
      </c>
      <c r="D26" s="3" t="s">
        <v>670</v>
      </c>
      <c r="E26" s="3" t="s">
        <v>40</v>
      </c>
      <c r="F26" s="3" t="s">
        <v>599</v>
      </c>
      <c r="G26" s="3">
        <v>9635361431</v>
      </c>
      <c r="H26" s="1" t="str">
        <f t="shared" si="0"/>
        <v>CC-13   BHIS</v>
      </c>
      <c r="I26" s="1" t="str">
        <f t="shared" si="1"/>
        <v>HIS</v>
      </c>
      <c r="J26" s="1">
        <v>7.66</v>
      </c>
      <c r="K26" s="1">
        <f t="shared" si="2"/>
        <v>76.599999999999994</v>
      </c>
    </row>
    <row r="27" spans="1:11" s="1" customFormat="1" ht="49.5" customHeight="1" x14ac:dyDescent="0.3">
      <c r="A27" s="2" t="s">
        <v>671</v>
      </c>
      <c r="B27" s="2" t="s">
        <v>672</v>
      </c>
      <c r="C27" s="2" t="s">
        <v>673</v>
      </c>
      <c r="D27" s="3" t="s">
        <v>279</v>
      </c>
      <c r="E27" s="3" t="s">
        <v>40</v>
      </c>
      <c r="F27" s="3" t="s">
        <v>599</v>
      </c>
      <c r="G27" s="3">
        <v>9635428822</v>
      </c>
      <c r="H27" s="1" t="str">
        <f t="shared" si="0"/>
        <v>CC-13   BHIS</v>
      </c>
      <c r="I27" s="1" t="str">
        <f t="shared" si="1"/>
        <v>HIS</v>
      </c>
      <c r="J27" s="1">
        <v>7.66</v>
      </c>
      <c r="K27" s="1">
        <f t="shared" si="2"/>
        <v>76.599999999999994</v>
      </c>
    </row>
    <row r="28" spans="1:11" s="1" customFormat="1" ht="49.5" customHeight="1" x14ac:dyDescent="0.3">
      <c r="A28" s="2" t="s">
        <v>674</v>
      </c>
      <c r="B28" s="2" t="s">
        <v>675</v>
      </c>
      <c r="C28" s="2" t="s">
        <v>456</v>
      </c>
      <c r="D28" s="3" t="s">
        <v>676</v>
      </c>
      <c r="E28" s="3" t="s">
        <v>13</v>
      </c>
      <c r="F28" s="3" t="s">
        <v>599</v>
      </c>
      <c r="G28" s="3">
        <v>7679220325</v>
      </c>
      <c r="H28" s="1" t="str">
        <f t="shared" si="0"/>
        <v>CC-13   BHIS</v>
      </c>
      <c r="I28" s="1" t="str">
        <f t="shared" si="1"/>
        <v>HIS</v>
      </c>
      <c r="J28" s="1">
        <v>7.79</v>
      </c>
      <c r="K28" s="1">
        <f t="shared" si="2"/>
        <v>77.900000000000006</v>
      </c>
    </row>
    <row r="29" spans="1:11" s="1" customFormat="1" ht="49.5" customHeight="1" x14ac:dyDescent="0.3">
      <c r="A29" s="2" t="s">
        <v>677</v>
      </c>
      <c r="B29" s="2" t="s">
        <v>678</v>
      </c>
      <c r="C29" s="2" t="s">
        <v>250</v>
      </c>
      <c r="D29" s="3" t="s">
        <v>679</v>
      </c>
      <c r="E29" s="3" t="s">
        <v>40</v>
      </c>
      <c r="F29" s="3" t="s">
        <v>599</v>
      </c>
      <c r="G29" s="3">
        <v>8348392546</v>
      </c>
      <c r="H29" s="1" t="str">
        <f t="shared" si="0"/>
        <v>CC-13   BHIS</v>
      </c>
      <c r="I29" s="1" t="str">
        <f t="shared" si="1"/>
        <v>HIS</v>
      </c>
      <c r="J29" s="1">
        <v>7.8</v>
      </c>
      <c r="K29" s="1">
        <f t="shared" si="2"/>
        <v>78</v>
      </c>
    </row>
    <row r="30" spans="1:11" s="1" customFormat="1" ht="49.5" customHeight="1" x14ac:dyDescent="0.3">
      <c r="A30" s="2" t="s">
        <v>680</v>
      </c>
      <c r="B30" s="2" t="s">
        <v>681</v>
      </c>
      <c r="C30" s="2" t="s">
        <v>33</v>
      </c>
      <c r="D30" s="3" t="s">
        <v>682</v>
      </c>
      <c r="E30" s="3" t="s">
        <v>40</v>
      </c>
      <c r="F30" s="3" t="s">
        <v>599</v>
      </c>
      <c r="G30" s="3">
        <v>7602819276</v>
      </c>
      <c r="H30" s="1" t="str">
        <f t="shared" si="0"/>
        <v>CC-13   BHIS</v>
      </c>
      <c r="I30" s="1" t="str">
        <f t="shared" si="1"/>
        <v>HIS</v>
      </c>
      <c r="J30" s="1">
        <v>7.83</v>
      </c>
      <c r="K30" s="1">
        <f t="shared" si="2"/>
        <v>78.3</v>
      </c>
    </row>
    <row r="31" spans="1:11" s="1" customFormat="1" ht="49.5" customHeight="1" x14ac:dyDescent="0.3">
      <c r="A31" s="2" t="s">
        <v>683</v>
      </c>
      <c r="B31" s="2" t="s">
        <v>684</v>
      </c>
      <c r="C31" s="2" t="s">
        <v>685</v>
      </c>
      <c r="D31" s="3" t="s">
        <v>686</v>
      </c>
      <c r="E31" s="3" t="s">
        <v>13</v>
      </c>
      <c r="F31" s="3" t="s">
        <v>599</v>
      </c>
      <c r="G31" s="3">
        <v>9002277240</v>
      </c>
      <c r="H31" s="1" t="str">
        <f t="shared" si="0"/>
        <v>CC-13   BHIS</v>
      </c>
      <c r="I31" s="1" t="str">
        <f t="shared" si="1"/>
        <v>HIS</v>
      </c>
      <c r="J31" s="1">
        <v>8.11</v>
      </c>
      <c r="K31" s="1">
        <f t="shared" si="2"/>
        <v>81.099999999999994</v>
      </c>
    </row>
    <row r="32" spans="1:11" s="1" customFormat="1" ht="49.5" customHeight="1" x14ac:dyDescent="0.3">
      <c r="A32" s="2" t="s">
        <v>687</v>
      </c>
      <c r="B32" s="2" t="s">
        <v>688</v>
      </c>
      <c r="C32" s="2" t="s">
        <v>106</v>
      </c>
      <c r="D32" s="3" t="s">
        <v>689</v>
      </c>
      <c r="E32" s="3" t="s">
        <v>13</v>
      </c>
      <c r="F32" s="3" t="s">
        <v>599</v>
      </c>
      <c r="G32" s="3">
        <v>7063035211</v>
      </c>
      <c r="H32" s="1" t="str">
        <f t="shared" si="0"/>
        <v>CC-13   BHIS</v>
      </c>
      <c r="I32" s="1" t="str">
        <f t="shared" si="1"/>
        <v>HIS</v>
      </c>
      <c r="J32" s="1">
        <v>8.18</v>
      </c>
      <c r="K32" s="1">
        <f t="shared" si="2"/>
        <v>81.8</v>
      </c>
    </row>
    <row r="33" spans="1:11" s="1" customFormat="1" ht="49.5" customHeight="1" x14ac:dyDescent="0.3">
      <c r="A33" s="2" t="s">
        <v>690</v>
      </c>
      <c r="B33" s="2" t="s">
        <v>691</v>
      </c>
      <c r="C33" s="2" t="s">
        <v>692</v>
      </c>
      <c r="D33" s="3" t="s">
        <v>693</v>
      </c>
      <c r="E33" s="3" t="s">
        <v>40</v>
      </c>
      <c r="F33" s="3" t="s">
        <v>599</v>
      </c>
      <c r="G33" s="3">
        <v>8167272302</v>
      </c>
      <c r="H33" s="1" t="str">
        <f t="shared" si="0"/>
        <v>CC-13   BHIS</v>
      </c>
      <c r="I33" s="1" t="str">
        <f t="shared" si="1"/>
        <v>HIS</v>
      </c>
      <c r="J33" s="1">
        <v>8.2799999999999994</v>
      </c>
      <c r="K33" s="1">
        <f t="shared" si="2"/>
        <v>82.8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BA_PROGRAM_applied_list</vt:lpstr>
      <vt:lpstr>mathematics</vt:lpstr>
      <vt:lpstr>chemistry</vt:lpstr>
      <vt:lpstr>physics</vt:lpstr>
      <vt:lpstr>botany</vt:lpstr>
      <vt:lpstr>zoology</vt:lpstr>
      <vt:lpstr>bengali</vt:lpstr>
      <vt:lpstr>english</vt:lpstr>
      <vt:lpstr>history</vt:lpstr>
      <vt:lpstr>philosophy</vt:lpstr>
      <vt:lpstr>sanskrit</vt:lpstr>
      <vt:lpstr>geography</vt:lpstr>
      <vt:lpstr>BA_PROGRAM_applied_list!Print_Titles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amcollegenaac@gmail.com</dc:creator>
  <cp:keywords/>
  <dc:description/>
  <cp:lastModifiedBy>amcollegenaac@gmail.com</cp:lastModifiedBy>
  <cp:revision>58</cp:revision>
  <dcterms:created xsi:type="dcterms:W3CDTF">2020-07-12T15:20:59Z</dcterms:created>
  <dcterms:modified xsi:type="dcterms:W3CDTF">2024-04-17T15:54:23Z</dcterms:modified>
  <cp:category/>
  <dc:language>en-IN</dc:language>
</cp:coreProperties>
</file>